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下水道\経営比較分析\H30\再提出\"/>
    </mc:Choice>
  </mc:AlternateContent>
  <workbookProtection workbookAlgorithmName="SHA-512" workbookHashValue="V8egCozp9llHI7sg/dHvf/0Hn/15BL0tIdWBPRtA7KkwMfIBBU65nc64aLCUqgtdet/hRK1t7Mz9hxmp0IR8sg==" workbookSaltValue="9MscCrOfjWj8eqdqKeCCUQ==" workbookSpinCount="100000" lockStructure="1"/>
  <bookViews>
    <workbookView xWindow="0" yWindow="0" windowWidth="17430" windowHeight="49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<sst xmlns="http://schemas.openxmlformats.org/spreadsheetml/2006/main" count="300" uniqueCount="123">
  <si>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</si>
  <si>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</si>
  <si>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</si>
  <si>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</si>
  <si>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</si>
  <si>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</si>
  <si>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</si>
  <si>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</si>
  <si>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</si>
  <si>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</si>
  <si>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</si>
  <si>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</si>
  <si>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</si>
  <si>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</si>
  <si>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</si>
  <si>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</si>
  <si>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</si>
  <si>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</si>
  <si>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</si>
  <si>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</si>
  <si>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</si>
  <si>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</si>
  <si>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</si>
  <si>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</si>
  <si>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</si>
  <si>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</si>
  <si>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</si>
  <si>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</si>
  <si>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</si>
  <si>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</si>
  <si>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</si>
  <si>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</si>
  <si>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</si>
  <si>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</si>
  <si>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</si>
  <si>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</si>
  <si>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</si>
  <si>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</si>
  <si>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</si>
  <si>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</si>
  <si>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</si>
  <si>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</si>
  <si>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</si>
  <si>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</si>
  <si>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</si>
  <si>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</si>
  <si>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</si>
  <si>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</si>
  <si>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</si>
  <si>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</si>
  <si>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</si>
  <si>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</si>
  <si>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</si>
  <si>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</si>
  <si>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</si>
  <si>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</si>
  <si>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</si>
  <si>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</si>
  <si>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</si>
  <si>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</si>
  <si>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</si>
  <si>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</si>
  <si>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</si>
  <si>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</si>
  <si>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</si>
  <si>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</si>
  <si>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</si>
  <si>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</si>
  <si>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</si>
  <si>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</si>
  <si>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</si>
  <si>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</si>
  <si>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</si>
  <si>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</si>
  <si>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</si>
  <si>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</si>
  <si>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</si>
  <si>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</si>
  <si>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</si>
  <si>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</si>
  <si>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</si>
  <si>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</si>
  <si>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</si>
  <si>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</si>
  <si>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</si>
  <si>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</si>
  <si>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</si>
  <si>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</si>
  <si>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</si>
  <si>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</si>
  <si>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</si>
  <si>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</si>
  <si>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</si>
  <si>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</si>
  <si>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</si>
  <si>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</si>
  <si>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</si>
  <si>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</si>
  <si>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</si>
  <si>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</si>
  <si>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</si>
  <si>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</si>
  <si>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</si>
  <si>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</si>
  <si>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</si>
  <si>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</si>
  <si>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</si>
  <si>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</si>
  <si>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</si>
  <si>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</si>
  <si>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</si>
  <si>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</si>
  <si>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</si>
  <si>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</si>
  <si>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</si>
  <si>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</si>
  <si>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</si>
  <si>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</si>
  <si>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</si>
  <si>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</si>
  <si>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現在は耐用年数を超える施設はないものの、今後は老朽化が見込まれるため、検討課題である。</t>
    <rPh sb="1" eb="3">
      <t>ゲンザイ</t>
    </rPh>
    <rPh sb="4" eb="6">
      <t>タイヨウ</t>
    </rPh>
    <rPh sb="6" eb="8">
      <t>ネンスウ</t>
    </rPh>
    <rPh sb="9" eb="10">
      <t>コ</t>
    </rPh>
    <rPh sb="12" eb="14">
      <t>シセツ</t>
    </rPh>
    <rPh sb="21" eb="23">
      <t>コンゴ</t>
    </rPh>
    <rPh sb="24" eb="27">
      <t>ロウキュウカ</t>
    </rPh>
    <rPh sb="28" eb="30">
      <t>ミコ</t>
    </rPh>
    <rPh sb="36" eb="38">
      <t>ケントウ</t>
    </rPh>
    <rPh sb="38" eb="40">
      <t>カダイ</t>
    </rPh>
    <phoneticPr fontId="4"/>
  </si>
  <si>
    <t>　必要経費を起債と一般会計からの繰入金でまかなっている状況であるので、この事業単独での改善は難しい。下水道事業の補完事業として位置づけ、下水道事業全体で経営改善を図る。</t>
    <rPh sb="1" eb="3">
      <t>ヒツヨウ</t>
    </rPh>
    <rPh sb="3" eb="5">
      <t>ケイヒ</t>
    </rPh>
    <rPh sb="6" eb="8">
      <t>キサイ</t>
    </rPh>
    <rPh sb="9" eb="11">
      <t>イッパン</t>
    </rPh>
    <rPh sb="11" eb="13">
      <t>カイケイ</t>
    </rPh>
    <rPh sb="16" eb="19">
      <t>クリイレキン</t>
    </rPh>
    <rPh sb="27" eb="29">
      <t>ジョウキョウ</t>
    </rPh>
    <rPh sb="37" eb="39">
      <t>ジギョウ</t>
    </rPh>
    <rPh sb="39" eb="41">
      <t>タンドク</t>
    </rPh>
    <rPh sb="43" eb="45">
      <t>カイゼン</t>
    </rPh>
    <rPh sb="46" eb="47">
      <t>ムズカ</t>
    </rPh>
    <rPh sb="50" eb="53">
      <t>ゲスイドウ</t>
    </rPh>
    <rPh sb="53" eb="55">
      <t>ジギョウ</t>
    </rPh>
    <rPh sb="56" eb="58">
      <t>ホカン</t>
    </rPh>
    <rPh sb="58" eb="60">
      <t>ジギョウ</t>
    </rPh>
    <rPh sb="63" eb="65">
      <t>イチ</t>
    </rPh>
    <rPh sb="68" eb="71">
      <t>ゲスイドウ</t>
    </rPh>
    <rPh sb="71" eb="73">
      <t>ジギョウ</t>
    </rPh>
    <rPh sb="73" eb="75">
      <t>ゼンタイ</t>
    </rPh>
    <rPh sb="76" eb="78">
      <t>ケイエイ</t>
    </rPh>
    <rPh sb="78" eb="80">
      <t>カイゼン</t>
    </rPh>
    <rPh sb="81" eb="82">
      <t>ハカ</t>
    </rPh>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</si>
  <si>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悪く、②累積欠損金比率が増加することとなった。これは、事業が小規模のため維持管理費が割高となり、事業投資に費用がかかるためである。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1" eb="3">
      <t>トクテイ</t>
    </rPh>
    <rPh sb="3" eb="5">
      <t>チイキ</t>
    </rPh>
    <rPh sb="5" eb="7">
      <t>セイカツ</t>
    </rPh>
    <rPh sb="7" eb="9">
      <t>ハイスイ</t>
    </rPh>
    <rPh sb="9" eb="11">
      <t>ショリ</t>
    </rPh>
    <rPh sb="11" eb="13">
      <t>ジギョウ</t>
    </rPh>
    <rPh sb="15" eb="18">
      <t>ゲスイドウ</t>
    </rPh>
    <rPh sb="18" eb="20">
      <t>コウジ</t>
    </rPh>
    <rPh sb="21" eb="22">
      <t>ムズカ</t>
    </rPh>
    <rPh sb="24" eb="26">
      <t>チイキ</t>
    </rPh>
    <rPh sb="27" eb="29">
      <t>タイショウ</t>
    </rPh>
    <rPh sb="32" eb="34">
      <t>ジギョウ</t>
    </rPh>
    <rPh sb="36" eb="38">
      <t>トウショ</t>
    </rPh>
    <rPh sb="39" eb="41">
      <t>シセツ</t>
    </rPh>
    <rPh sb="41" eb="43">
      <t>セイビ</t>
    </rPh>
    <rPh sb="44" eb="45">
      <t>カカ</t>
    </rPh>
    <rPh sb="46" eb="48">
      <t>ヒヨウ</t>
    </rPh>
    <rPh sb="49" eb="51">
      <t>ショリ</t>
    </rPh>
    <rPh sb="51" eb="53">
      <t>ケイヒ</t>
    </rPh>
    <rPh sb="53" eb="54">
      <t>ナド</t>
    </rPh>
    <rPh sb="55" eb="57">
      <t>ヒツヨウ</t>
    </rPh>
    <rPh sb="57" eb="59">
      <t>ケイヒ</t>
    </rPh>
    <rPh sb="60" eb="63">
      <t>ダイブブン</t>
    </rPh>
    <rPh sb="64" eb="66">
      <t>キサイ</t>
    </rPh>
    <rPh sb="67" eb="69">
      <t>イッパン</t>
    </rPh>
    <rPh sb="69" eb="71">
      <t>カイケイ</t>
    </rPh>
    <rPh sb="74" eb="77">
      <t>クリイレキン</t>
    </rPh>
    <rPh sb="85" eb="87">
      <t>ジョウキョウ</t>
    </rPh>
    <rPh sb="95" eb="97">
      <t>ケイジョウ</t>
    </rPh>
    <rPh sb="97" eb="99">
      <t>シュウシ</t>
    </rPh>
    <rPh sb="99" eb="101">
      <t>ヒリツ</t>
    </rPh>
    <rPh sb="103" eb="105">
      <t>ケイヒ</t>
    </rPh>
    <rPh sb="105" eb="108">
      <t>カイシュウリツ</t>
    </rPh>
    <rPh sb="112" eb="115">
      <t>シュウエキセイ</t>
    </rPh>
    <rPh sb="116" eb="117">
      <t>カン</t>
    </rPh>
    <rPh sb="119" eb="121">
      <t>シヒョウ</t>
    </rPh>
    <rPh sb="122" eb="123">
      <t>ワル</t>
    </rPh>
    <rPh sb="126" eb="128">
      <t>ルイセキ</t>
    </rPh>
    <rPh sb="128" eb="131">
      <t>ケッソンキン</t>
    </rPh>
    <rPh sb="131" eb="133">
      <t>ヒリツ</t>
    </rPh>
    <rPh sb="134" eb="136">
      <t>ゾウカ</t>
    </rPh>
    <rPh sb="149" eb="151">
      <t>ジギョウ</t>
    </rPh>
    <rPh sb="152" eb="155">
      <t>ショウキボ</t>
    </rPh>
    <rPh sb="158" eb="160">
      <t>イジ</t>
    </rPh>
    <rPh sb="160" eb="162">
      <t>カンリ</t>
    </rPh>
    <rPh sb="162" eb="163">
      <t>ヒ</t>
    </rPh>
    <rPh sb="164" eb="166">
      <t>ワリダカ</t>
    </rPh>
    <rPh sb="170" eb="172">
      <t>ジギョウ</t>
    </rPh>
    <rPh sb="172" eb="174">
      <t>トウシ</t>
    </rPh>
    <rPh sb="175" eb="177">
      <t>ヒヨウ</t>
    </rPh>
    <rPh sb="190" eb="192">
      <t>コウキョウ</t>
    </rPh>
    <rPh sb="192" eb="195">
      <t>ゲスイドウ</t>
    </rPh>
    <rPh sb="195" eb="197">
      <t>ジギョウ</t>
    </rPh>
    <rPh sb="198" eb="201">
      <t>イッタイテキ</t>
    </rPh>
    <rPh sb="202" eb="204">
      <t>シキン</t>
    </rPh>
    <rPh sb="205" eb="207">
      <t>ウンヨウ</t>
    </rPh>
    <rPh sb="214" eb="217">
      <t>イチジテキ</t>
    </rPh>
    <rPh sb="235" eb="237">
      <t>オスイ</t>
    </rPh>
    <rPh sb="237" eb="239">
      <t>ショリ</t>
    </rPh>
    <rPh sb="239" eb="241">
      <t>ゲンカ</t>
    </rPh>
    <rPh sb="247" eb="249">
      <t>シヨウ</t>
    </rPh>
    <rPh sb="249" eb="251">
      <t>リョウキン</t>
    </rPh>
    <rPh sb="252" eb="255">
      <t>テイガクセイ</t>
    </rPh>
    <rPh sb="261" eb="263">
      <t>ショリ</t>
    </rPh>
    <rPh sb="263" eb="265">
      <t>セツビ</t>
    </rPh>
    <rPh sb="271" eb="273">
      <t>セッチ</t>
    </rPh>
    <rPh sb="283" eb="285">
      <t>ネンカン</t>
    </rPh>
    <rPh sb="285" eb="289">
      <t>ユウシュウスイリョウ</t>
    </rPh>
    <rPh sb="290" eb="292">
      <t>ソクテイ</t>
    </rPh>
    <rPh sb="296" eb="298">
      <t>トウガイ</t>
    </rPh>
    <rPh sb="298" eb="299">
      <t>アタイ</t>
    </rPh>
    <rPh sb="300" eb="302">
      <t>ケイジョウ</t>
    </rPh>
    <rPh sb="312" eb="314">
      <t>シセツ</t>
    </rPh>
    <rPh sb="314" eb="317">
      <t>リヨウリツ</t>
    </rPh>
    <rPh sb="323" eb="325">
      <t>タンドク</t>
    </rPh>
    <rPh sb="325" eb="328">
      <t>ショリジョウ</t>
    </rPh>
    <rPh sb="329" eb="331">
      <t>セッチ</t>
    </rPh>
    <rPh sb="339" eb="341">
      <t>トウガイ</t>
    </rPh>
    <rPh sb="341" eb="342">
      <t>アタイ</t>
    </rPh>
    <rPh sb="343" eb="345">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</si>
</sst>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4B-4C07-8A2C-3FFB9D9F009B}"/>
            </c:ext>
          </c:extLst>
        </c:ser>
        <c:dLbls>
          <c:showLegendKey val="0"/>
          <c:showVal val="0"/>
          <c:showCatName val="0"/>
          <c:showSerName val="0"/>
          <c:showPercent val="0"/>
          <c:showBubbleSize val="0"/>
        </c:dLbls>
        <c:gapWidth val="150"/>
        <c:axId val="452467984"/>
        <c:axId val="4524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14B-4C07-8A2C-3FFB9D9F009B}"/>
            </c:ext>
          </c:extLst>
        </c:ser>
        <c:dLbls>
          <c:showLegendKey val="0"/>
          <c:showVal val="0"/>
          <c:showCatName val="0"/>
          <c:showSerName val="0"/>
          <c:showPercent val="0"/>
          <c:showBubbleSize val="0"/>
        </c:dLbls>
        <c:marker val="1"/>
        <c:smooth val="0"/>
        <c:axId val="452467984"/>
        <c:axId val="452470728"/>
      </c:lineChart>
      <c:dateAx>
        <c:axId val="452467984"/>
        <c:scaling>
          <c:orientation val="minMax"/>
        </c:scaling>
        <c:delete val="1"/>
        <c:axPos val="b"/>
        <c:numFmt formatCode="ge" sourceLinked="1"/>
        <c:majorTickMark val="none"/>
        <c:minorTickMark val="none"/>
        <c:tickLblPos val="none"/>
        <c:crossAx val="452470728"/>
        <c:crosses val="autoZero"/>
        <c:auto val="1"/>
        <c:lblOffset val="100"/>
        <c:baseTimeUnit val="years"/>
      </c:dateAx>
      <c:valAx>
        <c:axId val="4524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6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E9-4023-BF4F-A73453CAE6A0}"/>
            </c:ext>
          </c:extLst>
        </c:ser>
        <c:dLbls>
          <c:showLegendKey val="0"/>
          <c:showVal val="0"/>
          <c:showCatName val="0"/>
          <c:showSerName val="0"/>
          <c:showPercent val="0"/>
          <c:showBubbleSize val="0"/>
        </c:dLbls>
        <c:gapWidth val="150"/>
        <c:axId val="494441640"/>
        <c:axId val="49444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BE9-4023-BF4F-A73453CAE6A0}"/>
            </c:ext>
          </c:extLst>
        </c:ser>
        <c:dLbls>
          <c:showLegendKey val="0"/>
          <c:showVal val="0"/>
          <c:showCatName val="0"/>
          <c:showSerName val="0"/>
          <c:showPercent val="0"/>
          <c:showBubbleSize val="0"/>
        </c:dLbls>
        <c:marker val="1"/>
        <c:smooth val="0"/>
        <c:axId val="494441640"/>
        <c:axId val="494444776"/>
      </c:lineChart>
      <c:dateAx>
        <c:axId val="494441640"/>
        <c:scaling>
          <c:orientation val="minMax"/>
        </c:scaling>
        <c:delete val="1"/>
        <c:axPos val="b"/>
        <c:numFmt formatCode="ge" sourceLinked="1"/>
        <c:majorTickMark val="none"/>
        <c:minorTickMark val="none"/>
        <c:tickLblPos val="none"/>
        <c:crossAx val="494444776"/>
        <c:crosses val="autoZero"/>
        <c:auto val="1"/>
        <c:lblOffset val="100"/>
        <c:baseTimeUnit val="years"/>
      </c:dateAx>
      <c:valAx>
        <c:axId val="49444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4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100</c:v>
                </c:pt>
                <c:pt idx="3">
                  <c:v>100</c:v>
                </c:pt>
                <c:pt idx="4">
                  <c:v>100</c:v>
                </c:pt>
              </c:numCache>
            </c:numRef>
          </c:val>
          <c:extLst xmlns:c16r2="http://schemas.microsoft.com/office/drawing/2015/06/chart">
            <c:ext xmlns:c16="http://schemas.microsoft.com/office/drawing/2014/chart" uri="{C3380CC4-5D6E-409C-BE32-E72D297353CC}">
              <c16:uniqueId val="{00000000-8C01-476D-A5D3-798117BE5967}"/>
            </c:ext>
          </c:extLst>
        </c:ser>
        <c:dLbls>
          <c:showLegendKey val="0"/>
          <c:showVal val="0"/>
          <c:showCatName val="0"/>
          <c:showSerName val="0"/>
          <c:showPercent val="0"/>
          <c:showBubbleSize val="0"/>
        </c:dLbls>
        <c:gapWidth val="150"/>
        <c:axId val="494636824"/>
        <c:axId val="49463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8C01-476D-A5D3-798117BE5967}"/>
            </c:ext>
          </c:extLst>
        </c:ser>
        <c:dLbls>
          <c:showLegendKey val="0"/>
          <c:showVal val="0"/>
          <c:showCatName val="0"/>
          <c:showSerName val="0"/>
          <c:showPercent val="0"/>
          <c:showBubbleSize val="0"/>
        </c:dLbls>
        <c:marker val="1"/>
        <c:smooth val="0"/>
        <c:axId val="494636824"/>
        <c:axId val="494639960"/>
      </c:lineChart>
      <c:dateAx>
        <c:axId val="494636824"/>
        <c:scaling>
          <c:orientation val="minMax"/>
        </c:scaling>
        <c:delete val="1"/>
        <c:axPos val="b"/>
        <c:numFmt formatCode="ge" sourceLinked="1"/>
        <c:majorTickMark val="none"/>
        <c:minorTickMark val="none"/>
        <c:tickLblPos val="none"/>
        <c:crossAx val="494639960"/>
        <c:crosses val="autoZero"/>
        <c:auto val="1"/>
        <c:lblOffset val="100"/>
        <c:baseTimeUnit val="years"/>
      </c:dateAx>
      <c:valAx>
        <c:axId val="49463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64.790000000000006</c:v>
                </c:pt>
                <c:pt idx="3">
                  <c:v>48.05</c:v>
                </c:pt>
                <c:pt idx="4">
                  <c:v>52.82</c:v>
                </c:pt>
              </c:numCache>
            </c:numRef>
          </c:val>
          <c:extLst xmlns:c16r2="http://schemas.microsoft.com/office/drawing/2015/06/chart">
            <c:ext xmlns:c16="http://schemas.microsoft.com/office/drawing/2014/chart" uri="{C3380CC4-5D6E-409C-BE32-E72D297353CC}">
              <c16:uniqueId val="{00000000-A491-48BA-A6DE-D86EB9F91BA1}"/>
            </c:ext>
          </c:extLst>
        </c:ser>
        <c:dLbls>
          <c:showLegendKey val="0"/>
          <c:showVal val="0"/>
          <c:showCatName val="0"/>
          <c:showSerName val="0"/>
          <c:showPercent val="0"/>
          <c:showBubbleSize val="0"/>
        </c:dLbls>
        <c:gapWidth val="150"/>
        <c:axId val="452470336"/>
        <c:axId val="45246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89.69</c:v>
                </c:pt>
                <c:pt idx="3">
                  <c:v>85.72</c:v>
                </c:pt>
                <c:pt idx="4">
                  <c:v>93.44</c:v>
                </c:pt>
              </c:numCache>
            </c:numRef>
          </c:val>
          <c:smooth val="0"/>
          <c:extLst xmlns:c16r2="http://schemas.microsoft.com/office/drawing/2015/06/chart">
            <c:ext xmlns:c16="http://schemas.microsoft.com/office/drawing/2014/chart" uri="{C3380CC4-5D6E-409C-BE32-E72D297353CC}">
              <c16:uniqueId val="{00000001-A491-48BA-A6DE-D86EB9F91BA1}"/>
            </c:ext>
          </c:extLst>
        </c:ser>
        <c:dLbls>
          <c:showLegendKey val="0"/>
          <c:showVal val="0"/>
          <c:showCatName val="0"/>
          <c:showSerName val="0"/>
          <c:showPercent val="0"/>
          <c:showBubbleSize val="0"/>
        </c:dLbls>
        <c:marker val="1"/>
        <c:smooth val="0"/>
        <c:axId val="452470336"/>
        <c:axId val="452468376"/>
      </c:lineChart>
      <c:dateAx>
        <c:axId val="452470336"/>
        <c:scaling>
          <c:orientation val="minMax"/>
        </c:scaling>
        <c:delete val="1"/>
        <c:axPos val="b"/>
        <c:numFmt formatCode="ge" sourceLinked="1"/>
        <c:majorTickMark val="none"/>
        <c:minorTickMark val="none"/>
        <c:tickLblPos val="none"/>
        <c:crossAx val="452468376"/>
        <c:crosses val="autoZero"/>
        <c:auto val="1"/>
        <c:lblOffset val="100"/>
        <c:baseTimeUnit val="years"/>
      </c:dateAx>
      <c:valAx>
        <c:axId val="45246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9.61</c:v>
                </c:pt>
                <c:pt idx="3">
                  <c:v>19.48</c:v>
                </c:pt>
                <c:pt idx="4">
                  <c:v>28.63</c:v>
                </c:pt>
              </c:numCache>
            </c:numRef>
          </c:val>
          <c:extLst xmlns:c16r2="http://schemas.microsoft.com/office/drawing/2015/06/chart">
            <c:ext xmlns:c16="http://schemas.microsoft.com/office/drawing/2014/chart" uri="{C3380CC4-5D6E-409C-BE32-E72D297353CC}">
              <c16:uniqueId val="{00000000-5853-4705-8F78-754C88B22037}"/>
            </c:ext>
          </c:extLst>
        </c:ser>
        <c:dLbls>
          <c:showLegendKey val="0"/>
          <c:showVal val="0"/>
          <c:showCatName val="0"/>
          <c:showSerName val="0"/>
          <c:showPercent val="0"/>
          <c:showBubbleSize val="0"/>
        </c:dLbls>
        <c:gapWidth val="150"/>
        <c:axId val="452471120"/>
        <c:axId val="4524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14.97</c:v>
                </c:pt>
                <c:pt idx="3">
                  <c:v>16.16</c:v>
                </c:pt>
                <c:pt idx="4">
                  <c:v>16.420000000000002</c:v>
                </c:pt>
              </c:numCache>
            </c:numRef>
          </c:val>
          <c:smooth val="0"/>
          <c:extLst xmlns:c16r2="http://schemas.microsoft.com/office/drawing/2015/06/chart">
            <c:ext xmlns:c16="http://schemas.microsoft.com/office/drawing/2014/chart" uri="{C3380CC4-5D6E-409C-BE32-E72D297353CC}">
              <c16:uniqueId val="{00000001-5853-4705-8F78-754C88B22037}"/>
            </c:ext>
          </c:extLst>
        </c:ser>
        <c:dLbls>
          <c:showLegendKey val="0"/>
          <c:showVal val="0"/>
          <c:showCatName val="0"/>
          <c:showSerName val="0"/>
          <c:showPercent val="0"/>
          <c:showBubbleSize val="0"/>
        </c:dLbls>
        <c:marker val="1"/>
        <c:smooth val="0"/>
        <c:axId val="452471120"/>
        <c:axId val="452471904"/>
      </c:lineChart>
      <c:dateAx>
        <c:axId val="452471120"/>
        <c:scaling>
          <c:orientation val="minMax"/>
        </c:scaling>
        <c:delete val="1"/>
        <c:axPos val="b"/>
        <c:numFmt formatCode="ge" sourceLinked="1"/>
        <c:majorTickMark val="none"/>
        <c:minorTickMark val="none"/>
        <c:tickLblPos val="none"/>
        <c:crossAx val="452471904"/>
        <c:crosses val="autoZero"/>
        <c:auto val="1"/>
        <c:lblOffset val="100"/>
        <c:baseTimeUnit val="years"/>
      </c:dateAx>
      <c:valAx>
        <c:axId val="4524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7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69-413D-8C1D-7FDC36AA6BFF}"/>
            </c:ext>
          </c:extLst>
        </c:ser>
        <c:dLbls>
          <c:showLegendKey val="0"/>
          <c:showVal val="0"/>
          <c:showCatName val="0"/>
          <c:showSerName val="0"/>
          <c:showPercent val="0"/>
          <c:showBubbleSize val="0"/>
        </c:dLbls>
        <c:gapWidth val="150"/>
        <c:axId val="452469160"/>
        <c:axId val="45246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D69-413D-8C1D-7FDC36AA6BFF}"/>
            </c:ext>
          </c:extLst>
        </c:ser>
        <c:dLbls>
          <c:showLegendKey val="0"/>
          <c:showVal val="0"/>
          <c:showCatName val="0"/>
          <c:showSerName val="0"/>
          <c:showPercent val="0"/>
          <c:showBubbleSize val="0"/>
        </c:dLbls>
        <c:marker val="1"/>
        <c:smooth val="0"/>
        <c:axId val="452469160"/>
        <c:axId val="452469552"/>
      </c:lineChart>
      <c:dateAx>
        <c:axId val="452469160"/>
        <c:scaling>
          <c:orientation val="minMax"/>
        </c:scaling>
        <c:delete val="1"/>
        <c:axPos val="b"/>
        <c:numFmt formatCode="ge" sourceLinked="1"/>
        <c:majorTickMark val="none"/>
        <c:minorTickMark val="none"/>
        <c:tickLblPos val="none"/>
        <c:crossAx val="452469552"/>
        <c:crosses val="autoZero"/>
        <c:auto val="1"/>
        <c:lblOffset val="100"/>
        <c:baseTimeUnit val="years"/>
      </c:dateAx>
      <c:valAx>
        <c:axId val="4524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418.72</c:v>
                </c:pt>
                <c:pt idx="3">
                  <c:v>1016.61</c:v>
                </c:pt>
                <c:pt idx="4">
                  <c:v>1553.95</c:v>
                </c:pt>
              </c:numCache>
            </c:numRef>
          </c:val>
          <c:extLst xmlns:c16r2="http://schemas.microsoft.com/office/drawing/2015/06/chart">
            <c:ext xmlns:c16="http://schemas.microsoft.com/office/drawing/2014/chart" uri="{C3380CC4-5D6E-409C-BE32-E72D297353CC}">
              <c16:uniqueId val="{00000000-034B-4C59-91CC-94E80B7EA651}"/>
            </c:ext>
          </c:extLst>
        </c:ser>
        <c:dLbls>
          <c:showLegendKey val="0"/>
          <c:showVal val="0"/>
          <c:showCatName val="0"/>
          <c:showSerName val="0"/>
          <c:showPercent val="0"/>
          <c:showBubbleSize val="0"/>
        </c:dLbls>
        <c:gapWidth val="150"/>
        <c:axId val="452473472"/>
        <c:axId val="45247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124.89</c:v>
                </c:pt>
                <c:pt idx="3">
                  <c:v>129.72999999999999</c:v>
                </c:pt>
                <c:pt idx="4">
                  <c:v>123.58</c:v>
                </c:pt>
              </c:numCache>
            </c:numRef>
          </c:val>
          <c:smooth val="0"/>
          <c:extLst xmlns:c16r2="http://schemas.microsoft.com/office/drawing/2015/06/chart">
            <c:ext xmlns:c16="http://schemas.microsoft.com/office/drawing/2014/chart" uri="{C3380CC4-5D6E-409C-BE32-E72D297353CC}">
              <c16:uniqueId val="{00000001-034B-4C59-91CC-94E80B7EA651}"/>
            </c:ext>
          </c:extLst>
        </c:ser>
        <c:dLbls>
          <c:showLegendKey val="0"/>
          <c:showVal val="0"/>
          <c:showCatName val="0"/>
          <c:showSerName val="0"/>
          <c:showPercent val="0"/>
          <c:showBubbleSize val="0"/>
        </c:dLbls>
        <c:marker val="1"/>
        <c:smooth val="0"/>
        <c:axId val="452473472"/>
        <c:axId val="452473864"/>
      </c:lineChart>
      <c:dateAx>
        <c:axId val="452473472"/>
        <c:scaling>
          <c:orientation val="minMax"/>
        </c:scaling>
        <c:delete val="1"/>
        <c:axPos val="b"/>
        <c:numFmt formatCode="ge" sourceLinked="1"/>
        <c:majorTickMark val="none"/>
        <c:minorTickMark val="none"/>
        <c:tickLblPos val="none"/>
        <c:crossAx val="452473864"/>
        <c:crosses val="autoZero"/>
        <c:auto val="1"/>
        <c:lblOffset val="100"/>
        <c:baseTimeUnit val="years"/>
      </c:dateAx>
      <c:valAx>
        <c:axId val="45247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248.37</c:v>
                </c:pt>
                <c:pt idx="3">
                  <c:v>-32.450000000000003</c:v>
                </c:pt>
                <c:pt idx="4">
                  <c:v>-63.86</c:v>
                </c:pt>
              </c:numCache>
            </c:numRef>
          </c:val>
          <c:extLst xmlns:c16r2="http://schemas.microsoft.com/office/drawing/2015/06/chart">
            <c:ext xmlns:c16="http://schemas.microsoft.com/office/drawing/2014/chart" uri="{C3380CC4-5D6E-409C-BE32-E72D297353CC}">
              <c16:uniqueId val="{00000000-6899-4DCF-8B69-525196BD6124}"/>
            </c:ext>
          </c:extLst>
        </c:ser>
        <c:dLbls>
          <c:showLegendKey val="0"/>
          <c:showVal val="0"/>
          <c:showCatName val="0"/>
          <c:showSerName val="0"/>
          <c:showPercent val="0"/>
          <c:showBubbleSize val="0"/>
        </c:dLbls>
        <c:gapWidth val="150"/>
        <c:axId val="494445952"/>
        <c:axId val="49444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221.76</c:v>
                </c:pt>
                <c:pt idx="3">
                  <c:v>180.07</c:v>
                </c:pt>
                <c:pt idx="4">
                  <c:v>172.39</c:v>
                </c:pt>
              </c:numCache>
            </c:numRef>
          </c:val>
          <c:smooth val="0"/>
          <c:extLst xmlns:c16r2="http://schemas.microsoft.com/office/drawing/2015/06/chart">
            <c:ext xmlns:c16="http://schemas.microsoft.com/office/drawing/2014/chart" uri="{C3380CC4-5D6E-409C-BE32-E72D297353CC}">
              <c16:uniqueId val="{00000001-6899-4DCF-8B69-525196BD6124}"/>
            </c:ext>
          </c:extLst>
        </c:ser>
        <c:dLbls>
          <c:showLegendKey val="0"/>
          <c:showVal val="0"/>
          <c:showCatName val="0"/>
          <c:showSerName val="0"/>
          <c:showPercent val="0"/>
          <c:showBubbleSize val="0"/>
        </c:dLbls>
        <c:marker val="1"/>
        <c:smooth val="0"/>
        <c:axId val="494445952"/>
        <c:axId val="494446736"/>
      </c:lineChart>
      <c:dateAx>
        <c:axId val="494445952"/>
        <c:scaling>
          <c:orientation val="minMax"/>
        </c:scaling>
        <c:delete val="1"/>
        <c:axPos val="b"/>
        <c:numFmt formatCode="ge" sourceLinked="1"/>
        <c:majorTickMark val="none"/>
        <c:minorTickMark val="none"/>
        <c:tickLblPos val="none"/>
        <c:crossAx val="494446736"/>
        <c:crosses val="autoZero"/>
        <c:auto val="1"/>
        <c:lblOffset val="100"/>
        <c:baseTimeUnit val="years"/>
      </c:dateAx>
      <c:valAx>
        <c:axId val="49444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3147.59</c:v>
                </c:pt>
                <c:pt idx="3">
                  <c:v>2990.09</c:v>
                </c:pt>
                <c:pt idx="4">
                  <c:v>2979.44</c:v>
                </c:pt>
              </c:numCache>
            </c:numRef>
          </c:val>
          <c:extLst xmlns:c16r2="http://schemas.microsoft.com/office/drawing/2015/06/chart">
            <c:ext xmlns:c16="http://schemas.microsoft.com/office/drawing/2014/chart" uri="{C3380CC4-5D6E-409C-BE32-E72D297353CC}">
              <c16:uniqueId val="{00000000-A268-4DB1-8146-C678C33C010A}"/>
            </c:ext>
          </c:extLst>
        </c:ser>
        <c:dLbls>
          <c:showLegendKey val="0"/>
          <c:showVal val="0"/>
          <c:showCatName val="0"/>
          <c:showSerName val="0"/>
          <c:showPercent val="0"/>
          <c:showBubbleSize val="0"/>
        </c:dLbls>
        <c:gapWidth val="150"/>
        <c:axId val="494446344"/>
        <c:axId val="49444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268-4DB1-8146-C678C33C010A}"/>
            </c:ext>
          </c:extLst>
        </c:ser>
        <c:dLbls>
          <c:showLegendKey val="0"/>
          <c:showVal val="0"/>
          <c:showCatName val="0"/>
          <c:showSerName val="0"/>
          <c:showPercent val="0"/>
          <c:showBubbleSize val="0"/>
        </c:dLbls>
        <c:marker val="1"/>
        <c:smooth val="0"/>
        <c:axId val="494446344"/>
        <c:axId val="494447128"/>
      </c:lineChart>
      <c:dateAx>
        <c:axId val="494446344"/>
        <c:scaling>
          <c:orientation val="minMax"/>
        </c:scaling>
        <c:delete val="1"/>
        <c:axPos val="b"/>
        <c:numFmt formatCode="ge" sourceLinked="1"/>
        <c:majorTickMark val="none"/>
        <c:minorTickMark val="none"/>
        <c:tickLblPos val="none"/>
        <c:crossAx val="494447128"/>
        <c:crosses val="autoZero"/>
        <c:auto val="1"/>
        <c:lblOffset val="100"/>
        <c:baseTimeUnit val="years"/>
      </c:dateAx>
      <c:valAx>
        <c:axId val="49444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9.4700000000000006</c:v>
                </c:pt>
                <c:pt idx="3">
                  <c:v>20.13</c:v>
                </c:pt>
                <c:pt idx="4">
                  <c:v>19.579999999999998</c:v>
                </c:pt>
              </c:numCache>
            </c:numRef>
          </c:val>
          <c:extLst xmlns:c16r2="http://schemas.microsoft.com/office/drawing/2015/06/chart">
            <c:ext xmlns:c16="http://schemas.microsoft.com/office/drawing/2014/chart" uri="{C3380CC4-5D6E-409C-BE32-E72D297353CC}">
              <c16:uniqueId val="{00000000-37EE-4B8D-9C64-2C1D50A0F17D}"/>
            </c:ext>
          </c:extLst>
        </c:ser>
        <c:dLbls>
          <c:showLegendKey val="0"/>
          <c:showVal val="0"/>
          <c:showCatName val="0"/>
          <c:showSerName val="0"/>
          <c:showPercent val="0"/>
          <c:showBubbleSize val="0"/>
        </c:dLbls>
        <c:gapWidth val="150"/>
        <c:axId val="494444384"/>
        <c:axId val="4944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37EE-4B8D-9C64-2C1D50A0F17D}"/>
            </c:ext>
          </c:extLst>
        </c:ser>
        <c:dLbls>
          <c:showLegendKey val="0"/>
          <c:showVal val="0"/>
          <c:showCatName val="0"/>
          <c:showSerName val="0"/>
          <c:showPercent val="0"/>
          <c:showBubbleSize val="0"/>
        </c:dLbls>
        <c:marker val="1"/>
        <c:smooth val="0"/>
        <c:axId val="494444384"/>
        <c:axId val="494447520"/>
      </c:lineChart>
      <c:dateAx>
        <c:axId val="494444384"/>
        <c:scaling>
          <c:orientation val="minMax"/>
        </c:scaling>
        <c:delete val="1"/>
        <c:axPos val="b"/>
        <c:numFmt formatCode="ge" sourceLinked="1"/>
        <c:majorTickMark val="none"/>
        <c:minorTickMark val="none"/>
        <c:tickLblPos val="none"/>
        <c:crossAx val="494447520"/>
        <c:crosses val="autoZero"/>
        <c:auto val="1"/>
        <c:lblOffset val="100"/>
        <c:baseTimeUnit val="years"/>
      </c:dateAx>
      <c:valAx>
        <c:axId val="4944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37-4749-ABE3-1C88A5F673A9}"/>
            </c:ext>
          </c:extLst>
        </c:ser>
        <c:dLbls>
          <c:showLegendKey val="0"/>
          <c:showVal val="0"/>
          <c:showCatName val="0"/>
          <c:showSerName val="0"/>
          <c:showPercent val="0"/>
          <c:showBubbleSize val="0"/>
        </c:dLbls>
        <c:gapWidth val="150"/>
        <c:axId val="494447912"/>
        <c:axId val="4944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8837-4749-ABE3-1C88A5F673A9}"/>
            </c:ext>
          </c:extLst>
        </c:ser>
        <c:dLbls>
          <c:showLegendKey val="0"/>
          <c:showVal val="0"/>
          <c:showCatName val="0"/>
          <c:showSerName val="0"/>
          <c:showPercent val="0"/>
          <c:showBubbleSize val="0"/>
        </c:dLbls>
        <c:marker val="1"/>
        <c:smooth val="0"/>
        <c:axId val="494447912"/>
        <c:axId val="494442816"/>
      </c:lineChart>
      <c:dateAx>
        <c:axId val="494447912"/>
        <c:scaling>
          <c:orientation val="minMax"/>
        </c:scaling>
        <c:delete val="1"/>
        <c:axPos val="b"/>
        <c:numFmt formatCode="ge" sourceLinked="1"/>
        <c:majorTickMark val="none"/>
        <c:minorTickMark val="none"/>
        <c:tickLblPos val="none"/>
        <c:crossAx val="494442816"/>
        <c:crosses val="autoZero"/>
        <c:auto val="1"/>
        <c:lblOffset val="100"/>
        <c:baseTimeUnit val="years"/>
      </c:dateAx>
      <c:valAx>
        <c:axId val="494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2"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大東市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自治体職員</v>
      </c>
      <c r="AE8" s="73"/>
      <c r="AF8" s="73"/>
      <c r="AG8" s="73"/>
      <c r="AH8" s="73"/>
      <c r="AI8" s="73"/>
      <c r="AJ8" s="73"/>
      <c r="AK8" s="3"/>
      <c r="AL8" s="67">
        <f>データ!S6</f>
        <v>121773</v>
      </c>
      <c r="AM8" s="67"/>
      <c r="AN8" s="67"/>
      <c r="AO8" s="67"/>
      <c r="AP8" s="67"/>
      <c r="AQ8" s="67"/>
      <c r="AR8" s="67"/>
      <c r="AS8" s="67"/>
      <c r="AT8" s="66">
        <f>データ!T6</f>
        <v>18.27</v>
      </c>
      <c r="AU8" s="66"/>
      <c r="AV8" s="66"/>
      <c r="AW8" s="66"/>
      <c r="AX8" s="66"/>
      <c r="AY8" s="66"/>
      <c r="AZ8" s="66"/>
      <c r="BA8" s="66"/>
      <c r="BB8" s="66">
        <f>データ!U6</f>
        <v>6665.19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31.6</v>
      </c>
      <c r="J10" s="66"/>
      <c r="K10" s="66"/>
      <c r="L10" s="66"/>
      <c r="M10" s="66"/>
      <c r="N10" s="66"/>
      <c r="O10" s="66"/>
      <c r="P10" s="66">
        <f>データ!P6</f>
        <v>0.15</v>
      </c>
      <c r="Q10" s="66"/>
      <c r="R10" s="66"/>
      <c r="S10" s="66"/>
      <c r="T10" s="66"/>
      <c r="U10" s="66"/>
      <c r="V10" s="66"/>
      <c r="W10" s="66" t="str">
        <f>データ!Q6</f>
        <v>-</v>
      </c>
      <c r="X10" s="66"/>
      <c r="Y10" s="66"/>
      <c r="Z10" s="66"/>
      <c r="AA10" s="66"/>
      <c r="AB10" s="66"/>
      <c r="AC10" s="66"/>
      <c r="AD10" s="67">
        <f>データ!R6</f>
        <v>3506</v>
      </c>
      <c r="AE10" s="67"/>
      <c r="AF10" s="67"/>
      <c r="AG10" s="67"/>
      <c r="AH10" s="67"/>
      <c r="AI10" s="67"/>
      <c r="AJ10" s="67"/>
      <c r="AK10" s="2"/>
      <c r="AL10" s="67">
        <f>データ!V6</f>
        <v>179</v>
      </c>
      <c r="AM10" s="67"/>
      <c r="AN10" s="67"/>
      <c r="AO10" s="67"/>
      <c r="AP10" s="67"/>
      <c r="AQ10" s="67"/>
      <c r="AR10" s="67"/>
      <c r="AS10" s="67"/>
      <c r="AT10" s="66">
        <f>データ!W6</f>
        <v>2.4700000000000002</v>
      </c>
      <c r="AU10" s="66"/>
      <c r="AV10" s="66"/>
      <c r="AW10" s="66"/>
      <c r="AX10" s="66"/>
      <c r="AY10" s="66"/>
      <c r="AZ10" s="66"/>
      <c r="BA10" s="66"/>
      <c r="BB10" s="66">
        <f>データ!X6</f>
        <v>72.47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41ONOPgvo1LcK73sMxsETEXvvsibDnh3ltQc0bbFrsu1moj5mukZxgQdvOIKcTejdtfIwE4W/sKVxRW21vdM+w==" saltValue="4irjNnsqlOGP4cnNB27PL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272183</v>
      </c>
      <c r="D6" s="33">
        <f t="shared" si="3"/>
        <v>46</v>
      </c>
      <c r="E6" s="33">
        <f t="shared" si="3"/>
        <v>18</v>
      </c>
      <c r="F6" s="33">
        <f t="shared" si="3"/>
        <v>0</v>
      </c>
      <c r="G6" s="33">
        <f t="shared" si="3"/>
        <v>0</v>
      </c>
      <c r="H6" s="33" t="str">
        <f t="shared" si="3"/>
        <v>大阪府　大東市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31.6</v>
      </c>
      <c r="P6" s="34">
        <f t="shared" si="3"/>
        <v>0.15</v>
      </c>
      <c r="Q6" s="34" t="str">
        <f t="shared" si="3"/>
        <v>-</v>
      </c>
      <c r="R6" s="34">
        <f t="shared" si="3"/>
        <v>3506</v>
      </c>
      <c r="S6" s="34">
        <f t="shared" si="3"/>
        <v>121773</v>
      </c>
      <c r="T6" s="34">
        <f t="shared" si="3"/>
        <v>18.27</v>
      </c>
      <c r="U6" s="34">
        <f t="shared" si="3"/>
        <v>6665.19</v>
      </c>
      <c r="V6" s="34">
        <f t="shared" si="3"/>
        <v>179</v>
      </c>
      <c r="W6" s="34">
        <f t="shared" si="3"/>
        <v>2.4700000000000002</v>
      </c>
      <c r="X6" s="34">
        <f t="shared" si="3"/>
        <v>72.47</v>
      </c>
      <c r="Y6" s="35" t="str">
        <f>IF(Y7="",NA(),Y7)</f>
        <v>-</v>
      </c>
      <c r="Z6" s="35" t="str">
        <f t="shared" ref="Z6:AH6" si="4">IF(Z7="",NA(),Z7)</f>
        <v>-</v>
      </c>
      <c r="AA6" s="35">
        <f t="shared" si="4"/>
        <v>64.790000000000006</v>
      </c>
      <c r="AB6" s="35">
        <f t="shared" si="4"/>
        <v>48.05</v>
      </c>
      <c r="AC6" s="35">
        <f t="shared" si="4"/>
        <v>52.82</v>
      </c>
      <c r="AD6" s="35" t="str">
        <f t="shared" si="4"/>
        <v>-</v>
      </c>
      <c r="AE6" s="35" t="str">
        <f t="shared" si="4"/>
        <v>-</v>
      </c>
      <c r="AF6" s="35">
        <f t="shared" si="4"/>
        <v>89.69</v>
      </c>
      <c r="AG6" s="35">
        <f t="shared" si="4"/>
        <v>85.72</v>
      </c>
      <c r="AH6" s="35">
        <f t="shared" si="4"/>
        <v>93.44</v>
      </c>
      <c r="AI6" s="34" t="str">
        <f>IF(AI7="","",IF(AI7="-","【-】","【"&amp;SUBSTITUTE(TEXT(AI7,"#,##0.00"),"-","△")&amp;"】"))</f>
        <v>【89.83】</v>
      </c>
      <c r="AJ6" s="35" t="str">
        <f>IF(AJ7="",NA(),AJ7)</f>
        <v>-</v>
      </c>
      <c r="AK6" s="35" t="str">
        <f t="shared" ref="AK6:AS6" si="5">IF(AK7="",NA(),AK7)</f>
        <v>-</v>
      </c>
      <c r="AL6" s="35">
        <f t="shared" si="5"/>
        <v>418.72</v>
      </c>
      <c r="AM6" s="35">
        <f t="shared" si="5"/>
        <v>1016.61</v>
      </c>
      <c r="AN6" s="35">
        <f t="shared" si="5"/>
        <v>1553.95</v>
      </c>
      <c r="AO6" s="35" t="str">
        <f t="shared" si="5"/>
        <v>-</v>
      </c>
      <c r="AP6" s="35" t="str">
        <f t="shared" si="5"/>
        <v>-</v>
      </c>
      <c r="AQ6" s="35">
        <f t="shared" si="5"/>
        <v>124.89</v>
      </c>
      <c r="AR6" s="35">
        <f t="shared" si="5"/>
        <v>129.72999999999999</v>
      </c>
      <c r="AS6" s="35">
        <f t="shared" si="5"/>
        <v>123.58</v>
      </c>
      <c r="AT6" s="34" t="str">
        <f>IF(AT7="","",IF(AT7="-","【-】","【"&amp;SUBSTITUTE(TEXT(AT7,"#,##0.00"),"-","△")&amp;"】"))</f>
        <v>【148.12】</v>
      </c>
      <c r="AU6" s="35" t="str">
        <f>IF(AU7="",NA(),AU7)</f>
        <v>-</v>
      </c>
      <c r="AV6" s="35" t="str">
        <f t="shared" ref="AV6:BD6" si="6">IF(AV7="",NA(),AV7)</f>
        <v>-</v>
      </c>
      <c r="AW6" s="35">
        <f t="shared" si="6"/>
        <v>248.37</v>
      </c>
      <c r="AX6" s="35">
        <f t="shared" si="6"/>
        <v>-32.450000000000003</v>
      </c>
      <c r="AY6" s="35">
        <f t="shared" si="6"/>
        <v>-63.86</v>
      </c>
      <c r="AZ6" s="35" t="str">
        <f t="shared" si="6"/>
        <v>-</v>
      </c>
      <c r="BA6" s="35" t="str">
        <f t="shared" si="6"/>
        <v>-</v>
      </c>
      <c r="BB6" s="35">
        <f t="shared" si="6"/>
        <v>221.76</v>
      </c>
      <c r="BC6" s="35">
        <f t="shared" si="6"/>
        <v>180.07</v>
      </c>
      <c r="BD6" s="35">
        <f t="shared" si="6"/>
        <v>172.39</v>
      </c>
      <c r="BE6" s="34" t="str">
        <f>IF(BE7="","",IF(BE7="-","【-】","【"&amp;SUBSTITUTE(TEXT(BE7,"#,##0.00"),"-","△")&amp;"】"))</f>
        <v>【133.07】</v>
      </c>
      <c r="BF6" s="35" t="str">
        <f>IF(BF7="",NA(),BF7)</f>
        <v>-</v>
      </c>
      <c r="BG6" s="35" t="str">
        <f t="shared" ref="BG6:BO6" si="7">IF(BG7="",NA(),BG7)</f>
        <v>-</v>
      </c>
      <c r="BH6" s="35">
        <f t="shared" si="7"/>
        <v>3147.59</v>
      </c>
      <c r="BI6" s="35">
        <f t="shared" si="7"/>
        <v>2990.09</v>
      </c>
      <c r="BJ6" s="35">
        <f t="shared" si="7"/>
        <v>2979.44</v>
      </c>
      <c r="BK6" s="35" t="str">
        <f t="shared" si="7"/>
        <v>-</v>
      </c>
      <c r="BL6" s="35" t="str">
        <f t="shared" si="7"/>
        <v>-</v>
      </c>
      <c r="BM6" s="35">
        <f t="shared" si="7"/>
        <v>392.19</v>
      </c>
      <c r="BN6" s="35">
        <f t="shared" si="7"/>
        <v>413.5</v>
      </c>
      <c r="BO6" s="35">
        <f t="shared" si="7"/>
        <v>407.42</v>
      </c>
      <c r="BP6" s="34" t="str">
        <f>IF(BP7="","",IF(BP7="-","【-】","【"&amp;SUBSTITUTE(TEXT(BP7,"#,##0.00"),"-","△")&amp;"】"))</f>
        <v>【329.28】</v>
      </c>
      <c r="BQ6" s="35" t="str">
        <f>IF(BQ7="",NA(),BQ7)</f>
        <v>-</v>
      </c>
      <c r="BR6" s="35" t="str">
        <f t="shared" ref="BR6:BZ6" si="8">IF(BR7="",NA(),BR7)</f>
        <v>-</v>
      </c>
      <c r="BS6" s="35">
        <f t="shared" si="8"/>
        <v>9.4700000000000006</v>
      </c>
      <c r="BT6" s="35">
        <f t="shared" si="8"/>
        <v>20.13</v>
      </c>
      <c r="BU6" s="35">
        <f t="shared" si="8"/>
        <v>19.579999999999998</v>
      </c>
      <c r="BV6" s="35" t="str">
        <f t="shared" si="8"/>
        <v>-</v>
      </c>
      <c r="BW6" s="35" t="str">
        <f t="shared" si="8"/>
        <v>-</v>
      </c>
      <c r="BX6" s="35">
        <f t="shared" si="8"/>
        <v>57.03</v>
      </c>
      <c r="BY6" s="35">
        <f t="shared" si="8"/>
        <v>55.84</v>
      </c>
      <c r="BZ6" s="35">
        <f t="shared" si="8"/>
        <v>57.08</v>
      </c>
      <c r="CA6" s="34" t="str">
        <f>IF(CA7="","",IF(CA7="-","【-】","【"&amp;SUBSTITUTE(TEXT(CA7,"#,##0.00"),"-","△")&amp;"】"))</f>
        <v>【60.55】</v>
      </c>
      <c r="CB6" s="35" t="str">
        <f>IF(CB7="",NA(),CB7)</f>
        <v>-</v>
      </c>
      <c r="CC6" s="35" t="str">
        <f t="shared" ref="CC6:CK6" si="9">IF(CC7="",NA(),CC7)</f>
        <v>-</v>
      </c>
      <c r="CD6" s="35" t="str">
        <f t="shared" si="9"/>
        <v>-</v>
      </c>
      <c r="CE6" s="35" t="str">
        <f t="shared" si="9"/>
        <v>-</v>
      </c>
      <c r="CF6" s="35" t="str">
        <f t="shared" si="9"/>
        <v>-</v>
      </c>
      <c r="CG6" s="35" t="str">
        <f t="shared" si="9"/>
        <v>-</v>
      </c>
      <c r="CH6" s="35" t="str">
        <f t="shared" si="9"/>
        <v>-</v>
      </c>
      <c r="CI6" s="35">
        <f t="shared" si="9"/>
        <v>283.73</v>
      </c>
      <c r="CJ6" s="35">
        <f t="shared" si="9"/>
        <v>287.57</v>
      </c>
      <c r="CK6" s="35">
        <f t="shared" si="9"/>
        <v>286.86</v>
      </c>
      <c r="CL6" s="34" t="str">
        <f>IF(CL7="","",IF(CL7="-","【-】","【"&amp;SUBSTITUTE(TEXT(CL7,"#,##0.00"),"-","△")&amp;"】"))</f>
        <v>【269.12】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58.25</v>
      </c>
      <c r="CU6" s="35">
        <f t="shared" si="10"/>
        <v>61.55</v>
      </c>
      <c r="CV6" s="35">
        <f t="shared" si="10"/>
        <v>57.22</v>
      </c>
      <c r="CW6" s="34" t="str">
        <f>IF(CW7="","",IF(CW7="-","【-】","【"&amp;SUBSTITUTE(TEXT(CW7,"#,##0.00"),"-","△")&amp;"】"))</f>
        <v>【59.35】</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68.150000000000006</v>
      </c>
      <c r="DF6" s="35">
        <f t="shared" si="11"/>
        <v>67.489999999999995</v>
      </c>
      <c r="DG6" s="35">
        <f t="shared" si="11"/>
        <v>67.290000000000006</v>
      </c>
      <c r="DH6" s="34" t="str">
        <f>IF(DH7="","",IF(DH7="-","【-】","【"&amp;SUBSTITUTE(TEXT(DH7,"#,##0.00"),"-","△")&amp;"】"))</f>
        <v>【76.98】</v>
      </c>
      <c r="DI6" s="35" t="str">
        <f>IF(DI7="",NA(),DI7)</f>
        <v>-</v>
      </c>
      <c r="DJ6" s="35" t="str">
        <f t="shared" ref="DJ6:DR6" si="12">IF(DJ7="",NA(),DJ7)</f>
        <v>-</v>
      </c>
      <c r="DK6" s="35">
        <f t="shared" si="12"/>
        <v>9.61</v>
      </c>
      <c r="DL6" s="35">
        <f t="shared" si="12"/>
        <v>19.48</v>
      </c>
      <c r="DM6" s="35">
        <f t="shared" si="12"/>
        <v>28.63</v>
      </c>
      <c r="DN6" s="35" t="str">
        <f t="shared" si="12"/>
        <v>-</v>
      </c>
      <c r="DO6" s="35" t="str">
        <f t="shared" si="12"/>
        <v>-</v>
      </c>
      <c r="DP6" s="35">
        <f t="shared" si="12"/>
        <v>14.97</v>
      </c>
      <c r="DQ6" s="35">
        <f t="shared" si="12"/>
        <v>16.16</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272183</v>
      </c>
      <c r="D7" s="37">
        <v>46</v>
      </c>
      <c r="E7" s="37">
        <v>18</v>
      </c>
      <c r="F7" s="37">
        <v>0</v>
      </c>
      <c r="G7" s="37">
        <v>0</v>
      </c>
      <c r="H7" s="37" t="s">
        <v>108</v>
      </c>
      <c r="I7" s="37" t="s">
        <v>109</v>
      </c>
      <c r="J7" s="37" t="s">
        <v>110</v>
      </c>
      <c r="K7" s="37" t="s">
        <v>111</v>
      </c>
      <c r="L7" s="37" t="s">
        <v>112</v>
      </c>
      <c r="M7" s="37" t="s">
        <v>113</v>
      </c>
      <c r="N7" s="38" t="s">
        <v>114</v>
      </c>
      <c r="O7" s="38">
        <v>31.6</v>
      </c>
      <c r="P7" s="38">
        <v>0.15</v>
      </c>
      <c r="Q7" s="38" t="s">
        <v>114</v>
      </c>
      <c r="R7" s="38">
        <v>3506</v>
      </c>
      <c r="S7" s="38">
        <v>121773</v>
      </c>
      <c r="T7" s="38">
        <v>18.27</v>
      </c>
      <c r="U7" s="38">
        <v>6665.19</v>
      </c>
      <c r="V7" s="38">
        <v>179</v>
      </c>
      <c r="W7" s="38">
        <v>2.4700000000000002</v>
      </c>
      <c r="X7" s="38">
        <v>72.47</v>
      </c>
      <c r="Y7" s="38" t="s">
        <v>114</v>
      </c>
      <c r="Z7" s="38" t="s">
        <v>114</v>
      </c>
      <c r="AA7" s="38">
        <v>64.790000000000006</v>
      </c>
      <c r="AB7" s="38">
        <v>48.05</v>
      </c>
      <c r="AC7" s="38">
        <v>52.82</v>
      </c>
      <c r="AD7" s="38" t="s">
        <v>114</v>
      </c>
      <c r="AE7" s="38" t="s">
        <v>114</v>
      </c>
      <c r="AF7" s="38">
        <v>89.69</v>
      </c>
      <c r="AG7" s="38">
        <v>85.72</v>
      </c>
      <c r="AH7" s="38">
        <v>93.44</v>
      </c>
      <c r="AI7" s="38">
        <v>89.83</v>
      </c>
      <c r="AJ7" s="38" t="s">
        <v>114</v>
      </c>
      <c r="AK7" s="38" t="s">
        <v>114</v>
      </c>
      <c r="AL7" s="38">
        <v>418.72</v>
      </c>
      <c r="AM7" s="38">
        <v>1016.61</v>
      </c>
      <c r="AN7" s="38">
        <v>1553.95</v>
      </c>
      <c r="AO7" s="38" t="s">
        <v>114</v>
      </c>
      <c r="AP7" s="38" t="s">
        <v>114</v>
      </c>
      <c r="AQ7" s="38">
        <v>124.89</v>
      </c>
      <c r="AR7" s="38">
        <v>129.72999999999999</v>
      </c>
      <c r="AS7" s="38">
        <v>123.58</v>
      </c>
      <c r="AT7" s="38">
        <v>148.12</v>
      </c>
      <c r="AU7" s="38" t="s">
        <v>114</v>
      </c>
      <c r="AV7" s="38" t="s">
        <v>114</v>
      </c>
      <c r="AW7" s="38">
        <v>248.37</v>
      </c>
      <c r="AX7" s="38">
        <v>-32.450000000000003</v>
      </c>
      <c r="AY7" s="38">
        <v>-63.86</v>
      </c>
      <c r="AZ7" s="38" t="s">
        <v>114</v>
      </c>
      <c r="BA7" s="38" t="s">
        <v>114</v>
      </c>
      <c r="BB7" s="38">
        <v>221.76</v>
      </c>
      <c r="BC7" s="38">
        <v>180.07</v>
      </c>
      <c r="BD7" s="38">
        <v>172.39</v>
      </c>
      <c r="BE7" s="38">
        <v>133.07</v>
      </c>
      <c r="BF7" s="38" t="s">
        <v>114</v>
      </c>
      <c r="BG7" s="38" t="s">
        <v>114</v>
      </c>
      <c r="BH7" s="38">
        <v>3147.59</v>
      </c>
      <c r="BI7" s="38">
        <v>2990.09</v>
      </c>
      <c r="BJ7" s="38">
        <v>2979.44</v>
      </c>
      <c r="BK7" s="38" t="s">
        <v>114</v>
      </c>
      <c r="BL7" s="38" t="s">
        <v>114</v>
      </c>
      <c r="BM7" s="38">
        <v>392.19</v>
      </c>
      <c r="BN7" s="38">
        <v>413.5</v>
      </c>
      <c r="BO7" s="38">
        <v>407.42</v>
      </c>
      <c r="BP7" s="38">
        <v>329.28</v>
      </c>
      <c r="BQ7" s="38" t="s">
        <v>114</v>
      </c>
      <c r="BR7" s="38" t="s">
        <v>114</v>
      </c>
      <c r="BS7" s="38">
        <v>9.4700000000000006</v>
      </c>
      <c r="BT7" s="38">
        <v>20.13</v>
      </c>
      <c r="BU7" s="38">
        <v>19.579999999999998</v>
      </c>
      <c r="BV7" s="38" t="s">
        <v>114</v>
      </c>
      <c r="BW7" s="38" t="s">
        <v>114</v>
      </c>
      <c r="BX7" s="38">
        <v>57.03</v>
      </c>
      <c r="BY7" s="38">
        <v>55.84</v>
      </c>
      <c r="BZ7" s="38">
        <v>57.08</v>
      </c>
      <c r="CA7" s="38">
        <v>60.55</v>
      </c>
      <c r="CB7" s="38" t="s">
        <v>114</v>
      </c>
      <c r="CC7" s="38" t="s">
        <v>114</v>
      </c>
      <c r="CD7" s="38" t="s">
        <v>114</v>
      </c>
      <c r="CE7" s="38" t="s">
        <v>114</v>
      </c>
      <c r="CF7" s="38" t="s">
        <v>114</v>
      </c>
      <c r="CG7" s="38" t="s">
        <v>114</v>
      </c>
      <c r="CH7" s="38" t="s">
        <v>114</v>
      </c>
      <c r="CI7" s="38">
        <v>283.73</v>
      </c>
      <c r="CJ7" s="38">
        <v>287.57</v>
      </c>
      <c r="CK7" s="38">
        <v>286.86</v>
      </c>
      <c r="CL7" s="38">
        <v>269.12</v>
      </c>
      <c r="CM7" s="38" t="s">
        <v>114</v>
      </c>
      <c r="CN7" s="38" t="s">
        <v>114</v>
      </c>
      <c r="CO7" s="38" t="s">
        <v>114</v>
      </c>
      <c r="CP7" s="38" t="s">
        <v>114</v>
      </c>
      <c r="CQ7" s="38" t="s">
        <v>114</v>
      </c>
      <c r="CR7" s="38" t="s">
        <v>114</v>
      </c>
      <c r="CS7" s="38" t="s">
        <v>114</v>
      </c>
      <c r="CT7" s="38">
        <v>58.25</v>
      </c>
      <c r="CU7" s="38">
        <v>61.55</v>
      </c>
      <c r="CV7" s="38">
        <v>57.22</v>
      </c>
      <c r="CW7" s="38">
        <v>59.35</v>
      </c>
      <c r="CX7" s="38" t="s">
        <v>114</v>
      </c>
      <c r="CY7" s="38" t="s">
        <v>114</v>
      </c>
      <c r="CZ7" s="38">
        <v>100</v>
      </c>
      <c r="DA7" s="38">
        <v>100</v>
      </c>
      <c r="DB7" s="38">
        <v>100</v>
      </c>
      <c r="DC7" s="38" t="s">
        <v>114</v>
      </c>
      <c r="DD7" s="38" t="s">
        <v>114</v>
      </c>
      <c r="DE7" s="38">
        <v>68.150000000000006</v>
      </c>
      <c r="DF7" s="38">
        <v>67.489999999999995</v>
      </c>
      <c r="DG7" s="38">
        <v>67.290000000000006</v>
      </c>
      <c r="DH7" s="38">
        <v>76.98</v>
      </c>
      <c r="DI7" s="38" t="s">
        <v>114</v>
      </c>
      <c r="DJ7" s="38" t="s">
        <v>114</v>
      </c>
      <c r="DK7" s="38">
        <v>9.61</v>
      </c>
      <c r="DL7" s="38">
        <v>19.48</v>
      </c>
      <c r="DM7" s="38">
        <v>28.63</v>
      </c>
      <c r="DN7" s="38" t="s">
        <v>114</v>
      </c>
      <c r="DO7" s="38" t="s">
        <v>114</v>
      </c>
      <c r="DP7" s="38">
        <v>14.97</v>
      </c>
      <c r="DQ7" s="38">
        <v>16.16</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3633</cp:lastModifiedBy>
  <cp:lastPrinted>2019-01-25T05:14:48Z</cp:lastPrinted>
  <dcterms:created xsi:type="dcterms:W3CDTF">2018-12-03T08:57:19Z</dcterms:created>
  <dcterms:modified xsi:type="dcterms:W3CDTF">2019-02-06T01:15:20Z</dcterms:modified>
  <cp:category/>
</cp:coreProperties>
</file>