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2003sv30\水道総務課\30 経理G（水道）\経営比較分析表\R05\"/>
    </mc:Choice>
  </mc:AlternateContent>
  <xr:revisionPtr revIDLastSave="0" documentId="13_ncr:1_{9D6A3425-64AF-41F5-A39D-4E1947D3E6B4}" xr6:coauthVersionLast="36" xr6:coauthVersionMax="47" xr10:uidLastSave="{00000000-0000-0000-0000-000000000000}"/>
  <workbookProtection workbookAlgorithmName="SHA-512" workbookHashValue="lWfh6Jn2Bp3zcPGZQBSBWBWDsmS3lu9uJuITy4KDWEnKEfORTo7iqWpCsutt3zk6NpcqHoNVIdEcI7CNJE7C5Q==" workbookSaltValue="rINples17JDHhurdmr5HOg==" workbookSpinCount="100000" lockStructure="1"/>
  <bookViews>
    <workbookView xWindow="-105" yWindow="-105" windowWidth="23250"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BB10" i="4"/>
  <c r="I10" i="4"/>
  <c r="BB8" i="4"/>
  <c r="AT8" i="4"/>
  <c r="AL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<sst xmlns="http://schemas.openxmlformats.org/spreadsheetml/2006/main" count="228" uniqueCount="114">
  <si>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</si>
  <si>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</si>
  <si>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</si>
  <si>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</si>
  <si>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</si>
  <si>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</si>
  <si>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</si>
  <si>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</si>
  <si>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</si>
  <si>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</si>
  <si>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</si>
  <si>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</si>
  <si>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</si>
  <si>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</si>
  <si>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</si>
  <si>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</si>
  <si>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</si>
  <si>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</si>
  <si>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</si>
  <si>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</si>
  <si>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</si>
  <si>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</si>
  <si>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</si>
  <si>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</si>
  <si>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</si>
  <si>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</si>
  <si>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</si>
  <si>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</si>
  <si>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</si>
  <si>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</si>
  <si>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</si>
  <si>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</si>
  <si>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</si>
  <si>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</si>
  <si>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</si>
  <si>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</si>
  <si>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</si>
  <si>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</si>
  <si>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</si>
  <si>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</si>
  <si>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</si>
  <si>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</si>
  <si>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</si>
  <si>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</si>
  <si>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</si>
  <si>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</si>
  <si>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</si>
  <si>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</si>
  <si>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</si>
  <si>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</si>
  <si>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</si>
  <si>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</si>
  <si>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</si>
  <si>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</si>
  <si>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</si>
  <si>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</si>
  <si>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</si>
  <si>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</si>
  <si>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</si>
  <si>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</si>
  <si>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</si>
  <si>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</si>
  <si>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</si>
  <si>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</si>
  <si>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</si>
  <si>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</si>
  <si>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</si>
  <si>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</si>
  <si>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</si>
  <si>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</si>
  <si>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</si>
  <si>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</si>
  <si>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</si>
  <si>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</si>
  <si>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</si>
  <si>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</si>
  <si>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</si>
  <si>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</si>
  <si>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</si>
  <si>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</si>
  <si>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</si>
  <si>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</si>
  <si>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</si>
  <si>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</si>
  <si>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</si>
  <si>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</si>
  <si>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</si>
  <si>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</si>
  <si>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</si>
  <si>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</si>
  <si>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</si>
  <si>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</si>
  <si>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</si>
  <si>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</si>
  <si>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</si>
  <si>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</si>
  <si>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</si>
  <si>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</si>
  <si>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</si>
  <si>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</si>
  <si>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</si>
  <si>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</si>
  <si>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</si>
  <si>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</si>
  <si>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</si>
  <si>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</si>
  <si>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</si>
  <si>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</si>
  <si>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</si>
  <si>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</si>
  <si>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</si>
  <si>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経営面では、類似団体と比較してもおおむね良好な状態ではあるが、給水収益の減少により経常収益が減少する一方、水道施設や管路の老朽化が進んでいるため、今後更新費用が増大することが見込まれる。
　そのため、平成29年度に策定した「大東市水道施設アセットマネジメント・耐震化・再構築計画」に基づき、水道施設の効率的な再構築及び計画的な耐震化を行っている。
　また、管路についても、この計画に基づき、平成30年度から10年間で基幹管路及び重要施設への配水ルートの耐震化を優先的に進めるとともに、今後の給水量を考慮したダウンサイジングや弁栓類等の点検、補修等による長寿命化を行う。
　平成31年度に策定した「大東市水道事業経営戦略」によると、平成31年度から10年間の計画期間内は黒字を維持できる見込みであるが、引き続き効率的な経営に努め、水道施設の維持・管理に必要な財源の確保を行っていく。</t>
    <phoneticPr fontId="4"/>
  </si>
  <si>
    <t>　①有形固定資産減価償却率は平成26年度の施設の更新の影響により、平成28年度までは類似団体平均値と比較して低くなっていたが、平成29年度には類似団体平均値を若干上回った。その後、平成30年度のポンプ場の新設の影響により類似団体平均値を若干下回り、令和4年度時点でも影響が残っている。②管路経年化率を踏まえても、施設の老朽化が進んでいることがうかがえる。
　過去より②管路経年化率は類似団体平均値を上回り、③管路更新率は類似団体平均値を下回るという状況が続いているため、平成29年度に「大東市水道施設アセットマネジメント・耐震化・再構築計画」を策定し、計画に基づいた効率的な管路更新を進めている。
　なお、平成30年度において上記計画に基づいた重要施設配水ルートの耐震化を優先的に進めている影響によって、平成30年度の③管路更新率の一時的な低下が目立っている。</t>
    <phoneticPr fontId="4"/>
  </si>
  <si>
    <r>
      <t>　給水人口が年々減少し、年間総有収水量が減少することなどで給水収益が減少している。また、⑤料金回収率が類似団体平均値と比較して低く</t>
    </r>
    <r>
      <rPr>
        <sz val="11"/>
        <color rgb="FFFF0000"/>
        <rFont val="ＭＳ ゴシック"/>
        <family val="3"/>
        <charset val="128"/>
      </rPr>
      <t>、</t>
    </r>
    <r>
      <rPr>
        <sz val="11"/>
        <color theme="1"/>
        <rFont val="ＭＳ ゴシック"/>
        <family val="3"/>
        <charset val="128"/>
      </rPr>
      <t>①経常収支比率</t>
    </r>
    <r>
      <rPr>
        <sz val="11"/>
        <rFont val="ＭＳ ゴシック"/>
        <family val="3"/>
        <charset val="128"/>
      </rPr>
      <t>についても</t>
    </r>
    <r>
      <rPr>
        <sz val="11"/>
        <color theme="1"/>
        <rFont val="ＭＳ ゴシック"/>
        <family val="3"/>
        <charset val="128"/>
      </rPr>
      <t xml:space="preserve">類似団体平均値と比較して低いが、100%以上を堅持しており、③流動比率も100%以上かつ類似団体平均値を大きく上回っている。
</t>
    </r>
    <r>
      <rPr>
        <sz val="11"/>
        <color rgb="FFFF0000"/>
        <rFont val="ＭＳ ゴシック"/>
        <family val="3"/>
        <charset val="128"/>
      </rPr>
      <t>　</t>
    </r>
    <r>
      <rPr>
        <sz val="11"/>
        <rFont val="ＭＳ ゴシック"/>
        <family val="3"/>
        <charset val="128"/>
      </rPr>
      <t>令和4年度は、原油価格や電気・ガス料金を含む物価高騰等に直面する市民、事業者の経済的負担の軽減等を図るため、水道料金の基本料金無料化を実施（6か月）したことにより、供給単価が下がったことで⑤料金回収率が低下した。</t>
    </r>
    <r>
      <rPr>
        <sz val="11"/>
        <color theme="1"/>
        <rFont val="ＭＳ ゴシック"/>
        <family val="3"/>
        <charset val="128"/>
      </rPr>
      <t xml:space="preserve">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配水量の減少に伴い⑦施設利用率が低下している。こうしたことから、平成29年度に策定した「大東市水道施設アセットマネジメント・耐震化・再構築計画」に基づいたダウンサイジング等によって効率性を高めていく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</si>
</sst>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0.41</c:v>
                </c:pt>
                <c:pt idx="1">
                  <c:v>0.68</c:v>
                </c:pt>
                <c:pt idx="2">
                  <c:v>0.63</c:v>
                </c:pt>
                <c:pt idx="3">
                  <c:v>0.74</c:v>
                </c:pt>
                <c:pt idx="4">
                  <c:v>0.54</c:v>
                </c:pt>
              </c:numCache>
            </c:numRef>
          </c:val>
          <c:extLst>
            <c:ext xmlns:c16="http://schemas.microsoft.com/office/drawing/2014/chart" uri="{C3380CC4-5D6E-409C-BE32-E72D297353CC}">
              <c16:uniqueId val="{00000000-754A-4105-A3E1-E924D34E64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754A-4105-A3E1-E924D34E64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59.14</c:v>
                </c:pt>
                <c:pt idx="1">
                  <c:v>56.21</c:v>
                </c:pt>
                <c:pt idx="2">
                  <c:v>56.71</c:v>
                </c:pt>
                <c:pt idx="3">
                  <c:v>55.55</c:v>
                </c:pt>
                <c:pt idx="4">
                  <c:v>54.4</c:v>
                </c:pt>
              </c:numCache>
            </c:numRef>
          </c:val>
          <c:extLst>
            <c:ext xmlns:c16="http://schemas.microsoft.com/office/drawing/2014/chart" uri="{C3380CC4-5D6E-409C-BE32-E72D297353CC}">
              <c16:uniqueId val="{00000000-EA76-4F3F-ADE9-EA150475DD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EA76-4F3F-ADE9-EA150475DD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93.01</c:v>
                </c:pt>
                <c:pt idx="1">
                  <c:v>96.83</c:v>
                </c:pt>
                <c:pt idx="2">
                  <c:v>96.9</c:v>
                </c:pt>
                <c:pt idx="3">
                  <c:v>97.44</c:v>
                </c:pt>
                <c:pt idx="4">
                  <c:v>97.62</c:v>
                </c:pt>
              </c:numCache>
            </c:numRef>
          </c:val>
          <c:extLst>
            <c:ext xmlns:c16="http://schemas.microsoft.com/office/drawing/2014/chart" uri="{C3380CC4-5D6E-409C-BE32-E72D297353CC}">
              <c16:uniqueId val="{00000000-A3F1-4F0F-923A-91F11B5676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A3F1-4F0F-923A-91F11B5676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111.09</c:v>
                </c:pt>
                <c:pt idx="1">
                  <c:v>106.05</c:v>
                </c:pt>
                <c:pt idx="2">
                  <c:v>103.67</c:v>
                </c:pt>
                <c:pt idx="3">
                  <c:v>106.44</c:v>
                </c:pt>
                <c:pt idx="4">
                  <c:v>106.96</c:v>
                </c:pt>
              </c:numCache>
            </c:numRef>
          </c:val>
          <c:extLst>
            <c:ext xmlns:c16="http://schemas.microsoft.com/office/drawing/2014/chart" uri="{C3380CC4-5D6E-409C-BE32-E72D297353CC}">
              <c16:uniqueId val="{00000000-E8D3-46D0-8F55-15E367A238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E8D3-46D0-8F55-15E367A238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47.49</c:v>
                </c:pt>
                <c:pt idx="1">
                  <c:v>48.34</c:v>
                </c:pt>
                <c:pt idx="2">
                  <c:v>49.26</c:v>
                </c:pt>
                <c:pt idx="3">
                  <c:v>49.79</c:v>
                </c:pt>
                <c:pt idx="4">
                  <c:v>50.58</c:v>
                </c:pt>
              </c:numCache>
            </c:numRef>
          </c:val>
          <c:extLst>
            <c:ext xmlns:c16="http://schemas.microsoft.com/office/drawing/2014/chart" uri="{C3380CC4-5D6E-409C-BE32-E72D297353CC}">
              <c16:uniqueId val="{00000000-483D-46DF-9F83-71940BC105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483D-46DF-9F83-71940BC105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25.12</c:v>
                </c:pt>
                <c:pt idx="1">
                  <c:v>28.19</c:v>
                </c:pt>
                <c:pt idx="2">
                  <c:v>29.9</c:v>
                </c:pt>
                <c:pt idx="3">
                  <c:v>31.94</c:v>
                </c:pt>
                <c:pt idx="4">
                  <c:v>35.19</c:v>
                </c:pt>
              </c:numCache>
            </c:numRef>
          </c:val>
          <c:extLst>
            <c:ext xmlns:c16="http://schemas.microsoft.com/office/drawing/2014/chart" uri="{C3380CC4-5D6E-409C-BE32-E72D297353CC}">
              <c16:uniqueId val="{00000000-E495-4D61-8E44-6CE1B3425B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E495-4D61-8E44-6CE1B3425B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41-4441-B66C-F38C4573C8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F941-4441-B66C-F38C4573C8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581.78</c:v>
                </c:pt>
                <c:pt idx="1">
                  <c:v>573.09</c:v>
                </c:pt>
                <c:pt idx="2">
                  <c:v>499.81</c:v>
                </c:pt>
                <c:pt idx="3">
                  <c:v>478.33</c:v>
                </c:pt>
                <c:pt idx="4">
                  <c:v>476.74</c:v>
                </c:pt>
              </c:numCache>
            </c:numRef>
          </c:val>
          <c:extLst>
            <c:ext xmlns:c16="http://schemas.microsoft.com/office/drawing/2014/chart" uri="{C3380CC4-5D6E-409C-BE32-E72D297353CC}">
              <c16:uniqueId val="{00000000-03EC-48F7-AF2F-64E38D17EC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03EC-48F7-AF2F-64E38D17EC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109.92</c:v>
                </c:pt>
                <c:pt idx="1">
                  <c:v>102.12</c:v>
                </c:pt>
                <c:pt idx="2">
                  <c:v>118.78</c:v>
                </c:pt>
                <c:pt idx="3">
                  <c:v>85.4</c:v>
                </c:pt>
                <c:pt idx="4">
                  <c:v>91.75</c:v>
                </c:pt>
              </c:numCache>
            </c:numRef>
          </c:val>
          <c:extLst>
            <c:ext xmlns:c16="http://schemas.microsoft.com/office/drawing/2014/chart" uri="{C3380CC4-5D6E-409C-BE32-E72D297353CC}">
              <c16:uniqueId val="{00000000-0D77-40CC-B3AC-9F4802F24D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0D77-40CC-B3AC-9F4802F24D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104.24</c:v>
                </c:pt>
                <c:pt idx="1">
                  <c:v>99.29</c:v>
                </c:pt>
                <c:pt idx="2">
                  <c:v>81.84</c:v>
                </c:pt>
                <c:pt idx="3">
                  <c:v>100.62</c:v>
                </c:pt>
                <c:pt idx="4">
                  <c:v>84.08</c:v>
                </c:pt>
              </c:numCache>
            </c:numRef>
          </c:val>
          <c:extLst>
            <c:ext xmlns:c16="http://schemas.microsoft.com/office/drawing/2014/chart" uri="{C3380CC4-5D6E-409C-BE32-E72D297353CC}">
              <c16:uniqueId val="{00000000-B399-40D7-8662-F175A60186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B399-40D7-8662-F175A60186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156.44999999999999</c:v>
                </c:pt>
                <c:pt idx="1">
                  <c:v>163.53</c:v>
                </c:pt>
                <c:pt idx="2">
                  <c:v>153.72</c:v>
                </c:pt>
                <c:pt idx="3">
                  <c:v>158.33000000000001</c:v>
                </c:pt>
                <c:pt idx="4">
                  <c:v>159.02000000000001</c:v>
                </c:pt>
              </c:numCache>
            </c:numRef>
          </c:val>
          <c:extLst>
            <c:ext xmlns:c16="http://schemas.microsoft.com/office/drawing/2014/chart" uri="{C3380CC4-5D6E-409C-BE32-E72D297353CC}">
              <c16:uniqueId val="{00000000-8249-45A1-8320-1CF6D466CD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249-45A1-8320-1CF6D466CD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大東市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117294</v>
      </c>
      <c r="AM8" s="45"/>
      <c r="AN8" s="45"/>
      <c r="AO8" s="45"/>
      <c r="AP8" s="45"/>
      <c r="AQ8" s="45"/>
      <c r="AR8" s="45"/>
      <c r="AS8" s="45"/>
      <c r="AT8" s="46">
        <f>データ!$S$6</f>
        <v>18.27</v>
      </c>
      <c r="AU8" s="47"/>
      <c r="AV8" s="47"/>
      <c r="AW8" s="47"/>
      <c r="AX8" s="47"/>
      <c r="AY8" s="47"/>
      <c r="AZ8" s="47"/>
      <c r="BA8" s="47"/>
      <c r="BB8" s="48">
        <f>データ!$T$6</f>
        <v>6420.03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78.59</v>
      </c>
      <c r="J10" s="47"/>
      <c r="K10" s="47"/>
      <c r="L10" s="47"/>
      <c r="M10" s="47"/>
      <c r="N10" s="47"/>
      <c r="O10" s="78"/>
      <c r="P10" s="48">
        <f>データ!$P$6</f>
        <v>100</v>
      </c>
      <c r="Q10" s="48"/>
      <c r="R10" s="48"/>
      <c r="S10" s="48"/>
      <c r="T10" s="48"/>
      <c r="U10" s="48"/>
      <c r="V10" s="48"/>
      <c r="W10" s="45">
        <f>データ!$Q$6</f>
        <v>2582</v>
      </c>
      <c r="X10" s="45"/>
      <c r="Y10" s="45"/>
      <c r="Z10" s="45"/>
      <c r="AA10" s="45"/>
      <c r="AB10" s="45"/>
      <c r="AC10" s="45"/>
      <c r="AD10" s="2"/>
      <c r="AE10" s="2"/>
      <c r="AF10" s="2"/>
      <c r="AG10" s="2"/>
      <c r="AH10" s="2"/>
      <c r="AI10" s="2"/>
      <c r="AJ10" s="2"/>
      <c r="AK10" s="2"/>
      <c r="AL10" s="45">
        <f>データ!$U$6</f>
        <v>117183</v>
      </c>
      <c r="AM10" s="45"/>
      <c r="AN10" s="45"/>
      <c r="AO10" s="45"/>
      <c r="AP10" s="45"/>
      <c r="AQ10" s="45"/>
      <c r="AR10" s="45"/>
      <c r="AS10" s="45"/>
      <c r="AT10" s="46">
        <f>データ!$V$6</f>
        <v>18.27</v>
      </c>
      <c r="AU10" s="47"/>
      <c r="AV10" s="47"/>
      <c r="AW10" s="47"/>
      <c r="AX10" s="47"/>
      <c r="AY10" s="47"/>
      <c r="AZ10" s="47"/>
      <c r="BA10" s="47"/>
      <c r="BB10" s="48">
        <f>データ!$W$6</f>
        <v>6413.96</v>
      </c>
      <c r="BC10" s="48"/>
      <c r="BD10" s="48"/>
      <c r="BE10" s="48"/>
      <c r="BF10" s="48"/>
      <c r="BG10" s="48"/>
      <c r="BH10" s="48"/>
      <c r="BI10" s="48"/>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25</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2" t="s">
        <v>26</v>
      </c>
      <c r="BM45" s="73"/>
      <c r="BN45" s="73"/>
      <c r="BO45" s="73"/>
      <c r="BP45" s="73"/>
      <c r="BQ45" s="73"/>
      <c r="BR45" s="73"/>
      <c r="BS45" s="73"/>
      <c r="BT45" s="73"/>
      <c r="BU45" s="73"/>
      <c r="BV45" s="73"/>
      <c r="BW45" s="73"/>
      <c r="BX45" s="73"/>
      <c r="BY45" s="73"/>
      <c r="BZ45" s="7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5"/>
      <c r="BM46" s="76"/>
      <c r="BN46" s="76"/>
      <c r="BO46" s="76"/>
      <c r="BP46" s="76"/>
      <c r="BQ46" s="76"/>
      <c r="BR46" s="76"/>
      <c r="BS46" s="76"/>
      <c r="BT46" s="76"/>
      <c r="BU46" s="76"/>
      <c r="BV46" s="76"/>
      <c r="BW46" s="76"/>
      <c r="BX46" s="76"/>
      <c r="BY46" s="76"/>
      <c r="BZ46" s="7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69" t="s">
        <v>27</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87"/>
      <c r="BM60" s="88"/>
      <c r="BN60" s="88"/>
      <c r="BO60" s="88"/>
      <c r="BP60" s="88"/>
      <c r="BQ60" s="88"/>
      <c r="BR60" s="88"/>
      <c r="BS60" s="88"/>
      <c r="BT60" s="88"/>
      <c r="BU60" s="88"/>
      <c r="BV60" s="88"/>
      <c r="BW60" s="88"/>
      <c r="BX60" s="88"/>
      <c r="BY60" s="88"/>
      <c r="BZ60" s="89"/>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2" t="s">
        <v>28</v>
      </c>
      <c r="BM64" s="73"/>
      <c r="BN64" s="73"/>
      <c r="BO64" s="73"/>
      <c r="BP64" s="73"/>
      <c r="BQ64" s="73"/>
      <c r="BR64" s="73"/>
      <c r="BS64" s="73"/>
      <c r="BT64" s="73"/>
      <c r="BU64" s="73"/>
      <c r="BV64" s="73"/>
      <c r="BW64" s="73"/>
      <c r="BX64" s="73"/>
      <c r="BY64" s="73"/>
      <c r="BZ64" s="7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5"/>
      <c r="BM65" s="76"/>
      <c r="BN65" s="76"/>
      <c r="BO65" s="76"/>
      <c r="BP65" s="76"/>
      <c r="BQ65" s="76"/>
      <c r="BR65" s="76"/>
      <c r="BS65" s="76"/>
      <c r="BT65" s="76"/>
      <c r="BU65" s="76"/>
      <c r="BV65" s="76"/>
      <c r="BW65" s="76"/>
      <c r="BX65" s="76"/>
      <c r="BY65" s="76"/>
      <c r="BZ65" s="7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111</v>
      </c>
      <c r="BM66" s="91"/>
      <c r="BN66" s="91"/>
      <c r="BO66" s="91"/>
      <c r="BP66" s="91"/>
      <c r="BQ66" s="91"/>
      <c r="BR66" s="91"/>
      <c r="BS66" s="91"/>
      <c r="BT66" s="91"/>
      <c r="BU66" s="91"/>
      <c r="BV66" s="91"/>
      <c r="BW66" s="91"/>
      <c r="BX66" s="91"/>
      <c r="BY66" s="91"/>
      <c r="BZ66" s="9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0"/>
      <c r="BM67" s="91"/>
      <c r="BN67" s="91"/>
      <c r="BO67" s="91"/>
      <c r="BP67" s="91"/>
      <c r="BQ67" s="91"/>
      <c r="BR67" s="91"/>
      <c r="BS67" s="91"/>
      <c r="BT67" s="91"/>
      <c r="BU67" s="91"/>
      <c r="BV67" s="91"/>
      <c r="BW67" s="91"/>
      <c r="BX67" s="91"/>
      <c r="BY67" s="91"/>
      <c r="BZ67" s="9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0"/>
      <c r="BM68" s="91"/>
      <c r="BN68" s="91"/>
      <c r="BO68" s="91"/>
      <c r="BP68" s="91"/>
      <c r="BQ68" s="91"/>
      <c r="BR68" s="91"/>
      <c r="BS68" s="91"/>
      <c r="BT68" s="91"/>
      <c r="BU68" s="91"/>
      <c r="BV68" s="91"/>
      <c r="BW68" s="91"/>
      <c r="BX68" s="91"/>
      <c r="BY68" s="91"/>
      <c r="BZ68" s="9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0"/>
      <c r="BM69" s="91"/>
      <c r="BN69" s="91"/>
      <c r="BO69" s="91"/>
      <c r="BP69" s="91"/>
      <c r="BQ69" s="91"/>
      <c r="BR69" s="91"/>
      <c r="BS69" s="91"/>
      <c r="BT69" s="91"/>
      <c r="BU69" s="91"/>
      <c r="BV69" s="91"/>
      <c r="BW69" s="91"/>
      <c r="BX69" s="91"/>
      <c r="BY69" s="91"/>
      <c r="BZ69" s="9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0"/>
      <c r="BM70" s="91"/>
      <c r="BN70" s="91"/>
      <c r="BO70" s="91"/>
      <c r="BP70" s="91"/>
      <c r="BQ70" s="91"/>
      <c r="BR70" s="91"/>
      <c r="BS70" s="91"/>
      <c r="BT70" s="91"/>
      <c r="BU70" s="91"/>
      <c r="BV70" s="91"/>
      <c r="BW70" s="91"/>
      <c r="BX70" s="91"/>
      <c r="BY70" s="91"/>
      <c r="BZ70" s="9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0"/>
      <c r="BM71" s="91"/>
      <c r="BN71" s="91"/>
      <c r="BO71" s="91"/>
      <c r="BP71" s="91"/>
      <c r="BQ71" s="91"/>
      <c r="BR71" s="91"/>
      <c r="BS71" s="91"/>
      <c r="BT71" s="91"/>
      <c r="BU71" s="91"/>
      <c r="BV71" s="91"/>
      <c r="BW71" s="91"/>
      <c r="BX71" s="91"/>
      <c r="BY71" s="91"/>
      <c r="BZ71" s="9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0"/>
      <c r="BM72" s="91"/>
      <c r="BN72" s="91"/>
      <c r="BO72" s="91"/>
      <c r="BP72" s="91"/>
      <c r="BQ72" s="91"/>
      <c r="BR72" s="91"/>
      <c r="BS72" s="91"/>
      <c r="BT72" s="91"/>
      <c r="BU72" s="91"/>
      <c r="BV72" s="91"/>
      <c r="BW72" s="91"/>
      <c r="BX72" s="91"/>
      <c r="BY72" s="91"/>
      <c r="BZ72" s="9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0"/>
      <c r="BM73" s="91"/>
      <c r="BN73" s="91"/>
      <c r="BO73" s="91"/>
      <c r="BP73" s="91"/>
      <c r="BQ73" s="91"/>
      <c r="BR73" s="91"/>
      <c r="BS73" s="91"/>
      <c r="BT73" s="91"/>
      <c r="BU73" s="91"/>
      <c r="BV73" s="91"/>
      <c r="BW73" s="91"/>
      <c r="BX73" s="91"/>
      <c r="BY73" s="91"/>
      <c r="BZ73" s="9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0"/>
      <c r="BM74" s="91"/>
      <c r="BN74" s="91"/>
      <c r="BO74" s="91"/>
      <c r="BP74" s="91"/>
      <c r="BQ74" s="91"/>
      <c r="BR74" s="91"/>
      <c r="BS74" s="91"/>
      <c r="BT74" s="91"/>
      <c r="BU74" s="91"/>
      <c r="BV74" s="91"/>
      <c r="BW74" s="91"/>
      <c r="BX74" s="91"/>
      <c r="BY74" s="91"/>
      <c r="BZ74" s="9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0"/>
      <c r="BM75" s="91"/>
      <c r="BN75" s="91"/>
      <c r="BO75" s="91"/>
      <c r="BP75" s="91"/>
      <c r="BQ75" s="91"/>
      <c r="BR75" s="91"/>
      <c r="BS75" s="91"/>
      <c r="BT75" s="91"/>
      <c r="BU75" s="91"/>
      <c r="BV75" s="91"/>
      <c r="BW75" s="91"/>
      <c r="BX75" s="91"/>
      <c r="BY75" s="91"/>
      <c r="BZ75" s="9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0"/>
      <c r="BM76" s="91"/>
      <c r="BN76" s="91"/>
      <c r="BO76" s="91"/>
      <c r="BP76" s="91"/>
      <c r="BQ76" s="91"/>
      <c r="BR76" s="91"/>
      <c r="BS76" s="91"/>
      <c r="BT76" s="91"/>
      <c r="BU76" s="91"/>
      <c r="BV76" s="91"/>
      <c r="BW76" s="91"/>
      <c r="BX76" s="91"/>
      <c r="BY76" s="91"/>
      <c r="BZ76" s="9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0"/>
      <c r="BM77" s="91"/>
      <c r="BN77" s="91"/>
      <c r="BO77" s="91"/>
      <c r="BP77" s="91"/>
      <c r="BQ77" s="91"/>
      <c r="BR77" s="91"/>
      <c r="BS77" s="91"/>
      <c r="BT77" s="91"/>
      <c r="BU77" s="91"/>
      <c r="BV77" s="91"/>
      <c r="BW77" s="91"/>
      <c r="BX77" s="91"/>
      <c r="BY77" s="91"/>
      <c r="BZ77" s="9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0"/>
      <c r="BM78" s="91"/>
      <c r="BN78" s="91"/>
      <c r="BO78" s="91"/>
      <c r="BP78" s="91"/>
      <c r="BQ78" s="91"/>
      <c r="BR78" s="91"/>
      <c r="BS78" s="91"/>
      <c r="BT78" s="91"/>
      <c r="BU78" s="91"/>
      <c r="BV78" s="91"/>
      <c r="BW78" s="91"/>
      <c r="BX78" s="91"/>
      <c r="BY78" s="91"/>
      <c r="BZ78" s="9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0"/>
      <c r="BM79" s="91"/>
      <c r="BN79" s="91"/>
      <c r="BO79" s="91"/>
      <c r="BP79" s="91"/>
      <c r="BQ79" s="91"/>
      <c r="BR79" s="91"/>
      <c r="BS79" s="91"/>
      <c r="BT79" s="91"/>
      <c r="BU79" s="91"/>
      <c r="BV79" s="91"/>
      <c r="BW79" s="91"/>
      <c r="BX79" s="91"/>
      <c r="BY79" s="91"/>
      <c r="BZ79" s="9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0"/>
      <c r="BM80" s="91"/>
      <c r="BN80" s="91"/>
      <c r="BO80" s="91"/>
      <c r="BP80" s="91"/>
      <c r="BQ80" s="91"/>
      <c r="BR80" s="91"/>
      <c r="BS80" s="91"/>
      <c r="BT80" s="91"/>
      <c r="BU80" s="91"/>
      <c r="BV80" s="91"/>
      <c r="BW80" s="91"/>
      <c r="BX80" s="91"/>
      <c r="BY80" s="91"/>
      <c r="BZ80" s="9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0"/>
      <c r="BM81" s="91"/>
      <c r="BN81" s="91"/>
      <c r="BO81" s="91"/>
      <c r="BP81" s="91"/>
      <c r="BQ81" s="91"/>
      <c r="BR81" s="91"/>
      <c r="BS81" s="91"/>
      <c r="BT81" s="91"/>
      <c r="BU81" s="91"/>
      <c r="BV81" s="91"/>
      <c r="BW81" s="91"/>
      <c r="BX81" s="91"/>
      <c r="BY81" s="91"/>
      <c r="BZ81" s="9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QrJcOS4R/sjsTgtwFGtoa6S62v+7CHJAA9m9NwXLPaVB82o3fcSZduGhnec4bc2l8M+70sT4pUbMl9oAURjsQ==" saltValue="1xQsNeasYP3LcshXFs9X4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272183</v>
      </c>
      <c r="D6" s="20">
        <f t="shared" si="3"/>
        <v>46</v>
      </c>
      <c r="E6" s="20">
        <f t="shared" si="3"/>
        <v>1</v>
      </c>
      <c r="F6" s="20">
        <f t="shared" si="3"/>
        <v>0</v>
      </c>
      <c r="G6" s="20">
        <f t="shared" si="3"/>
        <v>1</v>
      </c>
      <c r="H6" s="20" t="str">
        <f t="shared" si="3"/>
        <v>大阪府　大東市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78.59</v>
      </c>
      <c r="P6" s="21">
        <f t="shared" si="3"/>
        <v>100</v>
      </c>
      <c r="Q6" s="21">
        <f t="shared" si="3"/>
        <v>2582</v>
      </c>
      <c r="R6" s="21">
        <f t="shared" si="3"/>
        <v>117294</v>
      </c>
      <c r="S6" s="21">
        <f t="shared" si="3"/>
        <v>18.27</v>
      </c>
      <c r="T6" s="21">
        <f t="shared" si="3"/>
        <v>6420.03</v>
      </c>
      <c r="U6" s="21">
        <f t="shared" si="3"/>
        <v>117183</v>
      </c>
      <c r="V6" s="21">
        <f t="shared" si="3"/>
        <v>18.27</v>
      </c>
      <c r="W6" s="21">
        <f t="shared" si="3"/>
        <v>6413.96</v>
      </c>
      <c r="X6" s="22">
        <f>IF(X7="",NA(),X7)</f>
        <v>111.09</v>
      </c>
      <c r="Y6" s="22">
        <f t="shared" ref="Y6:AG6" si="4">IF(Y7="",NA(),Y7)</f>
        <v>106.05</v>
      </c>
      <c r="Z6" s="22">
        <f t="shared" si="4"/>
        <v>103.67</v>
      </c>
      <c r="AA6" s="22">
        <f t="shared" si="4"/>
        <v>106.44</v>
      </c>
      <c r="AB6" s="22">
        <f t="shared" si="4"/>
        <v>106.96</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581.78</v>
      </c>
      <c r="AU6" s="22">
        <f t="shared" ref="AU6:BC6" si="6">IF(AU7="",NA(),AU7)</f>
        <v>573.09</v>
      </c>
      <c r="AV6" s="22">
        <f t="shared" si="6"/>
        <v>499.81</v>
      </c>
      <c r="AW6" s="22">
        <f t="shared" si="6"/>
        <v>478.33</v>
      </c>
      <c r="AX6" s="22">
        <f t="shared" si="6"/>
        <v>476.74</v>
      </c>
      <c r="AY6" s="22">
        <f t="shared" si="6"/>
        <v>335.6</v>
      </c>
      <c r="AZ6" s="22">
        <f t="shared" si="6"/>
        <v>358.91</v>
      </c>
      <c r="BA6" s="22">
        <f t="shared" si="6"/>
        <v>360.96</v>
      </c>
      <c r="BB6" s="22">
        <f t="shared" si="6"/>
        <v>351.29</v>
      </c>
      <c r="BC6" s="22">
        <f t="shared" si="6"/>
        <v>364.24</v>
      </c>
      <c r="BD6" s="21" t="str">
        <f>IF(BD7="","",IF(BD7="-","【-】","【"&amp;SUBSTITUTE(TEXT(BD7,"#,##0.00"),"-","△")&amp;"】"))</f>
        <v>【252.29】</v>
      </c>
      <c r="BE6" s="22">
        <f>IF(BE7="",NA(),BE7)</f>
        <v>109.92</v>
      </c>
      <c r="BF6" s="22">
        <f t="shared" ref="BF6:BN6" si="7">IF(BF7="",NA(),BF7)</f>
        <v>102.12</v>
      </c>
      <c r="BG6" s="22">
        <f t="shared" si="7"/>
        <v>118.78</v>
      </c>
      <c r="BH6" s="22">
        <f t="shared" si="7"/>
        <v>85.4</v>
      </c>
      <c r="BI6" s="22">
        <f t="shared" si="7"/>
        <v>91.75</v>
      </c>
      <c r="BJ6" s="22">
        <f t="shared" si="7"/>
        <v>258.26</v>
      </c>
      <c r="BK6" s="22">
        <f t="shared" si="7"/>
        <v>247.27</v>
      </c>
      <c r="BL6" s="22">
        <f t="shared" si="7"/>
        <v>239.18</v>
      </c>
      <c r="BM6" s="22">
        <f t="shared" si="7"/>
        <v>236.29</v>
      </c>
      <c r="BN6" s="22">
        <f t="shared" si="7"/>
        <v>238.77</v>
      </c>
      <c r="BO6" s="21" t="str">
        <f>IF(BO7="","",IF(BO7="-","【-】","【"&amp;SUBSTITUTE(TEXT(BO7,"#,##0.00"),"-","△")&amp;"】"))</f>
        <v>【268.07】</v>
      </c>
      <c r="BP6" s="22">
        <f>IF(BP7="",NA(),BP7)</f>
        <v>104.24</v>
      </c>
      <c r="BQ6" s="22">
        <f t="shared" ref="BQ6:BY6" si="8">IF(BQ7="",NA(),BQ7)</f>
        <v>99.29</v>
      </c>
      <c r="BR6" s="22">
        <f t="shared" si="8"/>
        <v>81.84</v>
      </c>
      <c r="BS6" s="22">
        <f t="shared" si="8"/>
        <v>100.62</v>
      </c>
      <c r="BT6" s="22">
        <f t="shared" si="8"/>
        <v>84.08</v>
      </c>
      <c r="BU6" s="22">
        <f t="shared" si="8"/>
        <v>106.07</v>
      </c>
      <c r="BV6" s="22">
        <f t="shared" si="8"/>
        <v>105.34</v>
      </c>
      <c r="BW6" s="22">
        <f t="shared" si="8"/>
        <v>101.89</v>
      </c>
      <c r="BX6" s="22">
        <f t="shared" si="8"/>
        <v>104.33</v>
      </c>
      <c r="BY6" s="22">
        <f t="shared" si="8"/>
        <v>98.85</v>
      </c>
      <c r="BZ6" s="21" t="str">
        <f>IF(BZ7="","",IF(BZ7="-","【-】","【"&amp;SUBSTITUTE(TEXT(BZ7,"#,##0.00"),"-","△")&amp;"】"))</f>
        <v>【97.47】</v>
      </c>
      <c r="CA6" s="22">
        <f>IF(CA7="",NA(),CA7)</f>
        <v>156.44999999999999</v>
      </c>
      <c r="CB6" s="22">
        <f t="shared" ref="CB6:CJ6" si="9">IF(CB7="",NA(),CB7)</f>
        <v>163.53</v>
      </c>
      <c r="CC6" s="22">
        <f t="shared" si="9"/>
        <v>153.72</v>
      </c>
      <c r="CD6" s="22">
        <f t="shared" si="9"/>
        <v>158.33000000000001</v>
      </c>
      <c r="CE6" s="22">
        <f t="shared" si="9"/>
        <v>159.02000000000001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59.14</v>
      </c>
      <c r="CM6" s="22">
        <f t="shared" ref="CM6:CU6" si="10">IF(CM7="",NA(),CM7)</f>
        <v>56.21</v>
      </c>
      <c r="CN6" s="22">
        <f t="shared" si="10"/>
        <v>56.71</v>
      </c>
      <c r="CO6" s="22">
        <f t="shared" si="10"/>
        <v>55.55</v>
      </c>
      <c r="CP6" s="22">
        <f t="shared" si="10"/>
        <v>54.4</v>
      </c>
      <c r="CQ6" s="22">
        <f t="shared" si="10"/>
        <v>62.83</v>
      </c>
      <c r="CR6" s="22">
        <f t="shared" si="10"/>
        <v>62.05</v>
      </c>
      <c r="CS6" s="22">
        <f t="shared" si="10"/>
        <v>63.23</v>
      </c>
      <c r="CT6" s="22">
        <f t="shared" si="10"/>
        <v>62.59</v>
      </c>
      <c r="CU6" s="22">
        <f t="shared" si="10"/>
        <v>61.81</v>
      </c>
      <c r="CV6" s="21" t="str">
        <f>IF(CV7="","",IF(CV7="-","【-】","【"&amp;SUBSTITUTE(TEXT(CV7,"#,##0.00"),"-","△")&amp;"】"))</f>
        <v>【59.97】</v>
      </c>
      <c r="CW6" s="22">
        <f>IF(CW7="",NA(),CW7)</f>
        <v>93.01</v>
      </c>
      <c r="CX6" s="22">
        <f t="shared" ref="CX6:DF6" si="11">IF(CX7="",NA(),CX7)</f>
        <v>96.83</v>
      </c>
      <c r="CY6" s="22">
        <f t="shared" si="11"/>
        <v>96.9</v>
      </c>
      <c r="CZ6" s="22">
        <f t="shared" si="11"/>
        <v>97.44</v>
      </c>
      <c r="DA6" s="22">
        <f t="shared" si="11"/>
        <v>97.62</v>
      </c>
      <c r="DB6" s="22">
        <f t="shared" si="11"/>
        <v>88.86</v>
      </c>
      <c r="DC6" s="22">
        <f t="shared" si="11"/>
        <v>89.11</v>
      </c>
      <c r="DD6" s="22">
        <f t="shared" si="11"/>
        <v>89.35</v>
      </c>
      <c r="DE6" s="22">
        <f t="shared" si="11"/>
        <v>89.7</v>
      </c>
      <c r="DF6" s="22">
        <f t="shared" si="11"/>
        <v>89.24</v>
      </c>
      <c r="DG6" s="21" t="str">
        <f>IF(DG7="","",IF(DG7="-","【-】","【"&amp;SUBSTITUTE(TEXT(DG7,"#,##0.00"),"-","△")&amp;"】"))</f>
        <v>【89.76】</v>
      </c>
      <c r="DH6" s="22">
        <f>IF(DH7="",NA(),DH7)</f>
        <v>47.49</v>
      </c>
      <c r="DI6" s="22">
        <f t="shared" ref="DI6:DQ6" si="12">IF(DI7="",NA(),DI7)</f>
        <v>48.34</v>
      </c>
      <c r="DJ6" s="22">
        <f t="shared" si="12"/>
        <v>49.26</v>
      </c>
      <c r="DK6" s="22">
        <f t="shared" si="12"/>
        <v>49.79</v>
      </c>
      <c r="DL6" s="22">
        <f t="shared" si="12"/>
        <v>50.58</v>
      </c>
      <c r="DM6" s="22">
        <f t="shared" si="12"/>
        <v>47.89</v>
      </c>
      <c r="DN6" s="22">
        <f t="shared" si="12"/>
        <v>48.69</v>
      </c>
      <c r="DO6" s="22">
        <f t="shared" si="12"/>
        <v>49.62</v>
      </c>
      <c r="DP6" s="22">
        <f t="shared" si="12"/>
        <v>50.5</v>
      </c>
      <c r="DQ6" s="22">
        <f t="shared" si="12"/>
        <v>51.28</v>
      </c>
      <c r="DR6" s="21" t="str">
        <f>IF(DR7="","",IF(DR7="-","【-】","【"&amp;SUBSTITUTE(TEXT(DR7,"#,##0.00"),"-","△")&amp;"】"))</f>
        <v>【51.51】</v>
      </c>
      <c r="DS6" s="22">
        <f>IF(DS7="",NA(),DS7)</f>
        <v>25.12</v>
      </c>
      <c r="DT6" s="22">
        <f t="shared" ref="DT6:EB6" si="13">IF(DT7="",NA(),DT7)</f>
        <v>28.19</v>
      </c>
      <c r="DU6" s="22">
        <f t="shared" si="13"/>
        <v>29.9</v>
      </c>
      <c r="DV6" s="22">
        <f t="shared" si="13"/>
        <v>31.94</v>
      </c>
      <c r="DW6" s="22">
        <f t="shared" si="13"/>
        <v>35.19</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0.41</v>
      </c>
      <c r="EE6" s="22">
        <f t="shared" ref="EE6:EM6" si="14">IF(EE7="",NA(),EE7)</f>
        <v>0.68</v>
      </c>
      <c r="EF6" s="22">
        <f t="shared" si="14"/>
        <v>0.63</v>
      </c>
      <c r="EG6" s="22">
        <f t="shared" si="14"/>
        <v>0.74</v>
      </c>
      <c r="EH6" s="22">
        <f t="shared" si="14"/>
        <v>0.54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272183</v>
      </c>
      <c r="D7" s="24">
        <v>46</v>
      </c>
      <c r="E7" s="24">
        <v>1</v>
      </c>
      <c r="F7" s="24">
        <v>0</v>
      </c>
      <c r="G7" s="24">
        <v>1</v>
      </c>
      <c r="H7" s="24" t="s">
        <v>93</v>
      </c>
      <c r="I7" s="24" t="s">
        <v>94</v>
      </c>
      <c r="J7" s="24" t="s">
        <v>95</v>
      </c>
      <c r="K7" s="24" t="s">
        <v>96</v>
      </c>
      <c r="L7" s="24" t="s">
        <v>97</v>
      </c>
      <c r="M7" s="24" t="s">
        <v>98</v>
      </c>
      <c r="N7" s="25" t="s">
        <v>99</v>
      </c>
      <c r="O7" s="25">
        <v>78.59</v>
      </c>
      <c r="P7" s="25">
        <v>100</v>
      </c>
      <c r="Q7" s="25">
        <v>2582</v>
      </c>
      <c r="R7" s="25">
        <v>117294</v>
      </c>
      <c r="S7" s="25">
        <v>18.27</v>
      </c>
      <c r="T7" s="25">
        <v>6420.03</v>
      </c>
      <c r="U7" s="25">
        <v>117183</v>
      </c>
      <c r="V7" s="25">
        <v>18.27</v>
      </c>
      <c r="W7" s="25">
        <v>6413.96</v>
      </c>
      <c r="X7" s="25">
        <v>111.09</v>
      </c>
      <c r="Y7" s="25">
        <v>106.05</v>
      </c>
      <c r="Z7" s="25">
        <v>103.67</v>
      </c>
      <c r="AA7" s="25">
        <v>106.44</v>
      </c>
      <c r="AB7" s="25">
        <v>106.96</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581.78</v>
      </c>
      <c r="AU7" s="25">
        <v>573.09</v>
      </c>
      <c r="AV7" s="25">
        <v>499.81</v>
      </c>
      <c r="AW7" s="25">
        <v>478.33</v>
      </c>
      <c r="AX7" s="25">
        <v>476.74</v>
      </c>
      <c r="AY7" s="25">
        <v>335.6</v>
      </c>
      <c r="AZ7" s="25">
        <v>358.91</v>
      </c>
      <c r="BA7" s="25">
        <v>360.96</v>
      </c>
      <c r="BB7" s="25">
        <v>351.29</v>
      </c>
      <c r="BC7" s="25">
        <v>364.24</v>
      </c>
      <c r="BD7" s="25">
        <v>252.29</v>
      </c>
      <c r="BE7" s="25">
        <v>109.92</v>
      </c>
      <c r="BF7" s="25">
        <v>102.12</v>
      </c>
      <c r="BG7" s="25">
        <v>118.78</v>
      </c>
      <c r="BH7" s="25">
        <v>85.4</v>
      </c>
      <c r="BI7" s="25">
        <v>91.75</v>
      </c>
      <c r="BJ7" s="25">
        <v>258.26</v>
      </c>
      <c r="BK7" s="25">
        <v>247.27</v>
      </c>
      <c r="BL7" s="25">
        <v>239.18</v>
      </c>
      <c r="BM7" s="25">
        <v>236.29</v>
      </c>
      <c r="BN7" s="25">
        <v>238.77</v>
      </c>
      <c r="BO7" s="25">
        <v>268.07</v>
      </c>
      <c r="BP7" s="25">
        <v>104.24</v>
      </c>
      <c r="BQ7" s="25">
        <v>99.29</v>
      </c>
      <c r="BR7" s="25">
        <v>81.84</v>
      </c>
      <c r="BS7" s="25">
        <v>100.62</v>
      </c>
      <c r="BT7" s="25">
        <v>84.08</v>
      </c>
      <c r="BU7" s="25">
        <v>106.07</v>
      </c>
      <c r="BV7" s="25">
        <v>105.34</v>
      </c>
      <c r="BW7" s="25">
        <v>101.89</v>
      </c>
      <c r="BX7" s="25">
        <v>104.33</v>
      </c>
      <c r="BY7" s="25">
        <v>98.85</v>
      </c>
      <c r="BZ7" s="25">
        <v>97.47</v>
      </c>
      <c r="CA7" s="25">
        <v>156.44999999999999</v>
      </c>
      <c r="CB7" s="25">
        <v>163.53</v>
      </c>
      <c r="CC7" s="25">
        <v>153.72</v>
      </c>
      <c r="CD7" s="25">
        <v>158.33000000000001</v>
      </c>
      <c r="CE7" s="25">
        <v>159.02000000000001</v>
      </c>
      <c r="CF7" s="25">
        <v>159.22</v>
      </c>
      <c r="CG7" s="25">
        <v>159.6</v>
      </c>
      <c r="CH7" s="25">
        <v>156.32</v>
      </c>
      <c r="CI7" s="25">
        <v>157.4</v>
      </c>
      <c r="CJ7" s="25">
        <v>162.61000000000001</v>
      </c>
      <c r="CK7" s="25">
        <v>174.75</v>
      </c>
      <c r="CL7" s="25">
        <v>59.14</v>
      </c>
      <c r="CM7" s="25">
        <v>56.21</v>
      </c>
      <c r="CN7" s="25">
        <v>56.71</v>
      </c>
      <c r="CO7" s="25">
        <v>55.55</v>
      </c>
      <c r="CP7" s="25">
        <v>54.4</v>
      </c>
      <c r="CQ7" s="25">
        <v>62.83</v>
      </c>
      <c r="CR7" s="25">
        <v>62.05</v>
      </c>
      <c r="CS7" s="25">
        <v>63.23</v>
      </c>
      <c r="CT7" s="25">
        <v>62.59</v>
      </c>
      <c r="CU7" s="25">
        <v>61.81</v>
      </c>
      <c r="CV7" s="25">
        <v>59.97</v>
      </c>
      <c r="CW7" s="25">
        <v>93.01</v>
      </c>
      <c r="CX7" s="25">
        <v>96.83</v>
      </c>
      <c r="CY7" s="25">
        <v>96.9</v>
      </c>
      <c r="CZ7" s="25">
        <v>97.44</v>
      </c>
      <c r="DA7" s="25">
        <v>97.62</v>
      </c>
      <c r="DB7" s="25">
        <v>88.86</v>
      </c>
      <c r="DC7" s="25">
        <v>89.11</v>
      </c>
      <c r="DD7" s="25">
        <v>89.35</v>
      </c>
      <c r="DE7" s="25">
        <v>89.7</v>
      </c>
      <c r="DF7" s="25">
        <v>89.24</v>
      </c>
      <c r="DG7" s="25">
        <v>89.76</v>
      </c>
      <c r="DH7" s="25">
        <v>47.49</v>
      </c>
      <c r="DI7" s="25">
        <v>48.34</v>
      </c>
      <c r="DJ7" s="25">
        <v>49.26</v>
      </c>
      <c r="DK7" s="25">
        <v>49.79</v>
      </c>
      <c r="DL7" s="25">
        <v>50.58</v>
      </c>
      <c r="DM7" s="25">
        <v>47.89</v>
      </c>
      <c r="DN7" s="25">
        <v>48.69</v>
      </c>
      <c r="DO7" s="25">
        <v>49.62</v>
      </c>
      <c r="DP7" s="25">
        <v>50.5</v>
      </c>
      <c r="DQ7" s="25">
        <v>51.28</v>
      </c>
      <c r="DR7" s="25">
        <v>51.51</v>
      </c>
      <c r="DS7" s="25">
        <v>25.12</v>
      </c>
      <c r="DT7" s="25">
        <v>28.19</v>
      </c>
      <c r="DU7" s="25">
        <v>29.9</v>
      </c>
      <c r="DV7" s="25">
        <v>31.94</v>
      </c>
      <c r="DW7" s="25">
        <v>35.19</v>
      </c>
      <c r="DX7" s="25">
        <v>16.899999999999999</v>
      </c>
      <c r="DY7" s="25">
        <v>18.260000000000002</v>
      </c>
      <c r="DZ7" s="25">
        <v>19.510000000000002</v>
      </c>
      <c r="EA7" s="25">
        <v>21.19</v>
      </c>
      <c r="EB7" s="25">
        <v>22.64</v>
      </c>
      <c r="EC7" s="25">
        <v>23.75</v>
      </c>
      <c r="ED7" s="25">
        <v>0.41</v>
      </c>
      <c r="EE7" s="25">
        <v>0.68</v>
      </c>
      <c r="EF7" s="25">
        <v>0.63</v>
      </c>
      <c r="EG7" s="25">
        <v>0.74</v>
      </c>
      <c r="EH7" s="25">
        <v>0.54</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二宮 義仁</cp:lastModifiedBy>
  <dcterms:modified xsi:type="dcterms:W3CDTF">2024-03-13T06:56:24Z</dcterms:modified>
</cp:coreProperties>
</file>