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【　都計計画Ｇ　】\14_龍間地区計画\条例規則関係\事務処理要領\◆様式\"/>
    </mc:Choice>
  </mc:AlternateContent>
  <xr:revisionPtr revIDLastSave="0" documentId="8_{85ED2906-E263-47B8-88B9-C20F0A2F10BF}" xr6:coauthVersionLast="36" xr6:coauthVersionMax="36" xr10:uidLastSave="{00000000-0000-0000-0000-000000000000}"/>
  <bookViews>
    <workbookView xWindow="0" yWindow="0" windowWidth="12075" windowHeight="6495" xr2:uid="{57706A6B-C3F4-47BE-9A2E-8FB0FB1E4956}"/>
  </bookViews>
  <sheets>
    <sheet name="算出表" sheetId="1" r:id="rId1"/>
  </sheets>
  <definedNames>
    <definedName name="_xlnm.Print_Area" localSheetId="0">算出表!$A$1:$R$69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1" l="1"/>
  <c r="R56" i="1"/>
  <c r="R54" i="1"/>
  <c r="R53" i="1"/>
  <c r="R50" i="1"/>
  <c r="K59" i="1" s="1"/>
  <c r="R48" i="1"/>
  <c r="R47" i="1"/>
  <c r="J59" i="1" s="1"/>
  <c r="Q42" i="1"/>
  <c r="Q43" i="1" s="1"/>
  <c r="P42" i="1"/>
  <c r="P43" i="1" s="1"/>
  <c r="O42" i="1"/>
  <c r="O43" i="1" s="1"/>
  <c r="N42" i="1"/>
  <c r="N43" i="1" s="1"/>
  <c r="M42" i="1"/>
  <c r="M43" i="1" s="1"/>
  <c r="L42" i="1"/>
  <c r="L43" i="1" s="1"/>
  <c r="K42" i="1"/>
  <c r="K43" i="1" s="1"/>
  <c r="J42" i="1"/>
  <c r="J43" i="1" s="1"/>
  <c r="I42" i="1"/>
  <c r="I43" i="1" s="1"/>
  <c r="H42" i="1"/>
  <c r="H43" i="1" s="1"/>
  <c r="G42" i="1"/>
  <c r="G43" i="1" s="1"/>
  <c r="F42" i="1"/>
  <c r="F43" i="1" s="1"/>
  <c r="R41" i="1"/>
  <c r="R40" i="1"/>
  <c r="R39" i="1"/>
  <c r="R38" i="1"/>
  <c r="R37" i="1"/>
  <c r="I59" i="1" s="1"/>
  <c r="P35" i="1"/>
  <c r="L35" i="1"/>
  <c r="H35" i="1"/>
  <c r="R34" i="1"/>
  <c r="R35" i="1" s="1"/>
  <c r="Q34" i="1"/>
  <c r="Q35" i="1" s="1"/>
  <c r="P34" i="1"/>
  <c r="O34" i="1"/>
  <c r="O35" i="1" s="1"/>
  <c r="N34" i="1"/>
  <c r="N35" i="1" s="1"/>
  <c r="M34" i="1"/>
  <c r="M35" i="1" s="1"/>
  <c r="L34" i="1"/>
  <c r="K34" i="1"/>
  <c r="K35" i="1" s="1"/>
  <c r="J34" i="1"/>
  <c r="J35" i="1" s="1"/>
  <c r="I34" i="1"/>
  <c r="I35" i="1" s="1"/>
  <c r="H34" i="1"/>
  <c r="G34" i="1"/>
  <c r="G35" i="1" s="1"/>
  <c r="F34" i="1"/>
  <c r="F35" i="1" s="1"/>
  <c r="R27" i="1"/>
  <c r="N27" i="1"/>
  <c r="J27" i="1"/>
  <c r="F27" i="1"/>
  <c r="R26" i="1"/>
  <c r="Q26" i="1"/>
  <c r="Q27" i="1" s="1"/>
  <c r="P26" i="1"/>
  <c r="P27" i="1" s="1"/>
  <c r="O26" i="1"/>
  <c r="O27" i="1" s="1"/>
  <c r="N26" i="1"/>
  <c r="M26" i="1"/>
  <c r="M27" i="1" s="1"/>
  <c r="L26" i="1"/>
  <c r="L27" i="1" s="1"/>
  <c r="K26" i="1"/>
  <c r="K27" i="1" s="1"/>
  <c r="J26" i="1"/>
  <c r="I26" i="1"/>
  <c r="I27" i="1" s="1"/>
  <c r="H26" i="1"/>
  <c r="H27" i="1" s="1"/>
  <c r="G26" i="1"/>
  <c r="G27" i="1" s="1"/>
  <c r="F26" i="1"/>
  <c r="R18" i="1"/>
  <c r="H59" i="1" s="1"/>
  <c r="R16" i="1"/>
  <c r="R15" i="1"/>
  <c r="G59" i="1" s="1"/>
  <c r="R10" i="1"/>
  <c r="R11" i="1" s="1"/>
  <c r="M59" i="1" l="1"/>
  <c r="R51" i="1"/>
  <c r="R57" i="1"/>
  <c r="F59" i="1"/>
  <c r="R19" i="1"/>
  <c r="N59" i="1" l="1"/>
  <c r="J61" i="1" l="1"/>
  <c r="E61" i="1"/>
</calcChain>
</file>

<file path=xl/sharedStrings.xml><?xml version="1.0" encoding="utf-8"?>
<sst xmlns="http://schemas.openxmlformats.org/spreadsheetml/2006/main" count="257" uniqueCount="84">
  <si>
    <t>【参考】緑化算定表</t>
    <rPh sb="1" eb="3">
      <t>サンコウ</t>
    </rPh>
    <rPh sb="4" eb="6">
      <t>リョクカ</t>
    </rPh>
    <rPh sb="6" eb="8">
      <t>サンテイ</t>
    </rPh>
    <rPh sb="8" eb="9">
      <t>ヒョウ</t>
    </rPh>
    <phoneticPr fontId="4"/>
  </si>
  <si>
    <t>敷地面積</t>
    <rPh sb="0" eb="2">
      <t>シキチ</t>
    </rPh>
    <rPh sb="2" eb="4">
      <t>メンセキ</t>
    </rPh>
    <phoneticPr fontId="4"/>
  </si>
  <si>
    <t>㎡</t>
    <phoneticPr fontId="4"/>
  </si>
  <si>
    <t>①壁面緑化</t>
    <rPh sb="1" eb="3">
      <t>ヘキメン</t>
    </rPh>
    <rPh sb="3" eb="5">
      <t>リョッカ</t>
    </rPh>
    <phoneticPr fontId="4"/>
  </si>
  <si>
    <t>箇所</t>
    <rPh sb="0" eb="2">
      <t>カショ</t>
    </rPh>
    <phoneticPr fontId="4"/>
  </si>
  <si>
    <t>(1)</t>
    <phoneticPr fontId="4"/>
  </si>
  <si>
    <t>(2)</t>
    <phoneticPr fontId="4"/>
  </si>
  <si>
    <t>(3)</t>
    <phoneticPr fontId="4"/>
  </si>
  <si>
    <t>(4)</t>
    <phoneticPr fontId="4"/>
  </si>
  <si>
    <t>(5)</t>
    <phoneticPr fontId="4"/>
  </si>
  <si>
    <t>(6)</t>
    <phoneticPr fontId="4"/>
  </si>
  <si>
    <t>(7)</t>
    <phoneticPr fontId="4"/>
  </si>
  <si>
    <t>(8)</t>
  </si>
  <si>
    <t>(9)</t>
  </si>
  <si>
    <t>(10)</t>
  </si>
  <si>
    <t>(11)</t>
  </si>
  <si>
    <t>(12)</t>
  </si>
  <si>
    <t>(13)</t>
  </si>
  <si>
    <t>面積
（㎡）</t>
    <rPh sb="0" eb="2">
      <t>メンセキ</t>
    </rPh>
    <phoneticPr fontId="4"/>
  </si>
  <si>
    <t>(14)</t>
    <phoneticPr fontId="4"/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</si>
  <si>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</si>
  <si>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</si>
  <si>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</si>
  <si>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</si>
  <si>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</si>
  <si>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</si>
  <si>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</si>
  <si>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</si>
  <si>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</si>
  <si>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</si>
  <si>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</si>
  <si>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小計</t>
    <rPh sb="0" eb="2">
      <t>ショウケイ</t>
    </rPh>
    <phoneticPr fontId="4"/>
  </si>
  <si>
    <t>②樹冠</t>
    <rPh sb="1" eb="2">
      <t>キ</t>
    </rPh>
    <rPh sb="2" eb="3">
      <t>カンムリ</t>
    </rPh>
    <phoneticPr fontId="4"/>
  </si>
  <si>
    <t>③みなし樹冠</t>
    <phoneticPr fontId="4"/>
  </si>
  <si>
    <t>④樹木植栽地</t>
    <rPh sb="1" eb="3">
      <t>ジュモク</t>
    </rPh>
    <rPh sb="3" eb="5">
      <t>ショクサイ</t>
    </rPh>
    <rPh sb="5" eb="6">
      <t>チ</t>
    </rPh>
    <phoneticPr fontId="4"/>
  </si>
  <si>
    <t>植栽地の面積
（㎡）</t>
    <rPh sb="0" eb="2">
      <t>ショクサイ</t>
    </rPh>
    <rPh sb="2" eb="3">
      <t>チ</t>
    </rPh>
    <rPh sb="4" eb="6">
      <t>メンセキ</t>
    </rPh>
    <phoneticPr fontId="4"/>
  </si>
  <si>
    <t>植栽地樹木本数(本)</t>
    <rPh sb="0" eb="2">
      <t>ショクサイ</t>
    </rPh>
    <rPh sb="2" eb="3">
      <t>チ</t>
    </rPh>
    <rPh sb="3" eb="5">
      <t>ジュモク</t>
    </rPh>
    <rPh sb="5" eb="7">
      <t>ホンスウ</t>
    </rPh>
    <rPh sb="8" eb="9">
      <t>ホン</t>
    </rPh>
    <phoneticPr fontId="4"/>
  </si>
  <si>
    <r>
      <t>4m以上
(T</t>
    </r>
    <r>
      <rPr>
        <vertAlign val="subscript"/>
        <sz val="8"/>
        <color indexed="8"/>
        <rFont val="HG丸ｺﾞｼｯｸM-PRO"/>
        <family val="3"/>
        <charset val="128"/>
      </rPr>
      <t>1</t>
    </r>
    <r>
      <rPr>
        <sz val="8"/>
        <color indexed="8"/>
        <rFont val="HG丸ｺﾞｼｯｸM-PRO"/>
        <family val="3"/>
        <charset val="128"/>
      </rPr>
      <t>)</t>
    </r>
    <rPh sb="2" eb="4">
      <t>イジョウ</t>
    </rPh>
    <phoneticPr fontId="4"/>
  </si>
  <si>
    <r>
      <t>2.5m以上4m未満(T</t>
    </r>
    <r>
      <rPr>
        <vertAlign val="subscript"/>
        <sz val="8"/>
        <color indexed="8"/>
        <rFont val="HG丸ｺﾞｼｯｸM-PRO"/>
        <family val="3"/>
        <charset val="128"/>
      </rPr>
      <t>2</t>
    </r>
    <r>
      <rPr>
        <sz val="8"/>
        <color indexed="8"/>
        <rFont val="HG丸ｺﾞｼｯｸM-PRO"/>
        <family val="3"/>
        <charset val="128"/>
      </rPr>
      <t>)</t>
    </r>
    <rPh sb="4" eb="6">
      <t>イジョウ</t>
    </rPh>
    <rPh sb="8" eb="10">
      <t>ミマン</t>
    </rPh>
    <phoneticPr fontId="4"/>
  </si>
  <si>
    <r>
      <t>1m以上2.5m未満(T</t>
    </r>
    <r>
      <rPr>
        <vertAlign val="subscript"/>
        <sz val="8"/>
        <color indexed="8"/>
        <rFont val="HG丸ｺﾞｼｯｸM-PRO"/>
        <family val="3"/>
        <charset val="128"/>
      </rPr>
      <t>3</t>
    </r>
    <r>
      <rPr>
        <sz val="8"/>
        <color indexed="8"/>
        <rFont val="HG丸ｺﾞｼｯｸM-PRO"/>
        <family val="3"/>
        <charset val="128"/>
      </rPr>
      <t>)</t>
    </r>
    <rPh sb="2" eb="4">
      <t>イジョウ</t>
    </rPh>
    <rPh sb="8" eb="10">
      <t>ミマン</t>
    </rPh>
    <phoneticPr fontId="4"/>
  </si>
  <si>
    <r>
      <t>0.4 m以上1m未満
(T</t>
    </r>
    <r>
      <rPr>
        <vertAlign val="subscript"/>
        <sz val="8"/>
        <color indexed="8"/>
        <rFont val="HG丸ｺﾞｼｯｸM-PRO"/>
        <family val="3"/>
        <charset val="128"/>
      </rPr>
      <t>4</t>
    </r>
    <r>
      <rPr>
        <sz val="8"/>
        <color indexed="8"/>
        <rFont val="HG丸ｺﾞｼｯｸM-PRO"/>
        <family val="3"/>
        <charset val="128"/>
      </rPr>
      <t>)</t>
    </r>
    <rPh sb="5" eb="7">
      <t>イジョウ</t>
    </rPh>
    <rPh sb="9" eb="11">
      <t>ミマン</t>
    </rPh>
    <phoneticPr fontId="4"/>
  </si>
  <si>
    <r>
      <t>樹木密度　18T</t>
    </r>
    <r>
      <rPr>
        <vertAlign val="subscript"/>
        <sz val="8"/>
        <color indexed="8"/>
        <rFont val="HG丸ｺﾞｼｯｸM-PRO"/>
        <family val="3"/>
        <charset val="128"/>
      </rPr>
      <t>1</t>
    </r>
    <r>
      <rPr>
        <sz val="8"/>
        <color indexed="8"/>
        <rFont val="HG丸ｺﾞｼｯｸM-PRO"/>
        <family val="3"/>
        <charset val="128"/>
      </rPr>
      <t>＋10T</t>
    </r>
    <r>
      <rPr>
        <vertAlign val="subscript"/>
        <sz val="8"/>
        <color indexed="8"/>
        <rFont val="HG丸ｺﾞｼｯｸM-PRO"/>
        <family val="3"/>
        <charset val="128"/>
      </rPr>
      <t>2</t>
    </r>
    <r>
      <rPr>
        <sz val="8"/>
        <color indexed="8"/>
        <rFont val="HG丸ｺﾞｼｯｸM-PRO"/>
        <family val="3"/>
        <charset val="128"/>
      </rPr>
      <t>＋4T</t>
    </r>
    <r>
      <rPr>
        <vertAlign val="subscript"/>
        <sz val="8"/>
        <color indexed="8"/>
        <rFont val="HG丸ｺﾞｼｯｸM-PRO"/>
        <family val="3"/>
        <charset val="128"/>
      </rPr>
      <t>3</t>
    </r>
    <r>
      <rPr>
        <sz val="8"/>
        <color indexed="8"/>
        <rFont val="HG丸ｺﾞｼｯｸM-PRO"/>
        <family val="3"/>
        <charset val="128"/>
      </rPr>
      <t>＋T</t>
    </r>
    <r>
      <rPr>
        <vertAlign val="subscript"/>
        <sz val="8"/>
        <color indexed="8"/>
        <rFont val="HG丸ｺﾞｼｯｸM-PRO"/>
        <family val="3"/>
        <charset val="128"/>
      </rPr>
      <t>4</t>
    </r>
    <rPh sb="0" eb="2">
      <t>ジュモク</t>
    </rPh>
    <rPh sb="2" eb="4">
      <t>ミツド</t>
    </rPh>
    <phoneticPr fontId="4"/>
  </si>
  <si>
    <t>(26)</t>
    <phoneticPr fontId="4"/>
  </si>
  <si>
    <t>(27)</t>
    <phoneticPr fontId="4"/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</si>
  <si>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</si>
  <si>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</si>
  <si>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</si>
  <si>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</si>
  <si>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</si>
  <si>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</si>
  <si>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</si>
  <si>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</si>
  <si>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</si>
  <si>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(37)</t>
  </si>
  <si>
    <t>(38)</t>
  </si>
  <si>
    <t>⑤芝等</t>
    <rPh sb="1" eb="2">
      <t>シバ</t>
    </rPh>
    <rPh sb="2" eb="3">
      <t>トウ</t>
    </rPh>
    <phoneticPr fontId="4"/>
  </si>
  <si>
    <t>(15)</t>
    <phoneticPr fontId="4"/>
  </si>
  <si>
    <t>⑥花壇等</t>
    <rPh sb="1" eb="3">
      <t>カダン</t>
    </rPh>
    <rPh sb="3" eb="4">
      <t>トウ</t>
    </rPh>
    <phoneticPr fontId="4"/>
  </si>
  <si>
    <t>(1)</t>
  </si>
  <si>
    <t>(2)</t>
  </si>
  <si>
    <t>(3)</t>
  </si>
  <si>
    <t>(4)</t>
  </si>
  <si>
    <t>(5)</t>
  </si>
  <si>
    <t>(6)</t>
  </si>
  <si>
    <t>(7)</t>
  </si>
  <si>
    <t>⑦水流等</t>
    <rPh sb="1" eb="3">
      <t>スイリュウ</t>
    </rPh>
    <rPh sb="3" eb="4">
      <t>トウ</t>
    </rPh>
    <phoneticPr fontId="4"/>
  </si>
  <si>
    <t>⑧園路等</t>
    <rPh sb="1" eb="3">
      <t>エンロ</t>
    </rPh>
    <rPh sb="3" eb="4">
      <t>トウ</t>
    </rPh>
    <phoneticPr fontId="4"/>
  </si>
  <si>
    <t>緑化施設全体</t>
    <rPh sb="0" eb="2">
      <t>リョッカ</t>
    </rPh>
    <rPh sb="2" eb="4">
      <t>シセツ</t>
    </rPh>
    <rPh sb="4" eb="6">
      <t>ゼンタイ</t>
    </rPh>
    <phoneticPr fontId="4"/>
  </si>
  <si>
    <t>緑化施設</t>
    <rPh sb="0" eb="2">
      <t>リョッカ</t>
    </rPh>
    <rPh sb="2" eb="4">
      <t>シセツ</t>
    </rPh>
    <phoneticPr fontId="4"/>
  </si>
  <si>
    <t>②樹冠</t>
    <phoneticPr fontId="4"/>
  </si>
  <si>
    <t>合計（①～⑧）</t>
    <rPh sb="0" eb="2">
      <t>ゴウケイ</t>
    </rPh>
    <phoneticPr fontId="4"/>
  </si>
  <si>
    <t>緑化施設の
面積</t>
    <rPh sb="0" eb="2">
      <t>リョッカ</t>
    </rPh>
    <rPh sb="2" eb="4">
      <t>シセツ</t>
    </rPh>
    <rPh sb="6" eb="8">
      <t>メンセキ</t>
    </rPh>
    <phoneticPr fontId="4"/>
  </si>
  <si>
    <t>緑化率</t>
    <rPh sb="0" eb="2">
      <t>リョッカ</t>
    </rPh>
    <rPh sb="2" eb="3">
      <t>リツ</t>
    </rPh>
    <phoneticPr fontId="4"/>
  </si>
  <si>
    <t>%</t>
    <phoneticPr fontId="4"/>
  </si>
  <si>
    <t>緑化率の
最低限度</t>
    <phoneticPr fontId="4"/>
  </si>
  <si>
    <t>■このシートについて</t>
    <phoneticPr fontId="4"/>
  </si>
  <si>
    <t>※</t>
    <phoneticPr fontId="4"/>
  </si>
  <si>
    <t>着色されたセルの部分に数値を入力してください。また、配置を示した図面中の該当箇所に「①－(１）」等記入し、本表との整合を図ってください。</t>
    <rPh sb="0" eb="2">
      <t>チャクショク</t>
    </rPh>
    <phoneticPr fontId="4"/>
  </si>
  <si>
    <t>「④樹木植栽地」では、樹木密度の数値が植栽地の面積以上となるようにしてください。（下回る場合列下に「密度不足」が表示されます。）</t>
    <rPh sb="2" eb="4">
      <t>ジュモク</t>
    </rPh>
    <rPh sb="4" eb="6">
      <t>ショクサイ</t>
    </rPh>
    <rPh sb="6" eb="7">
      <t>チ</t>
    </rPh>
    <rPh sb="11" eb="13">
      <t>ジュモク</t>
    </rPh>
    <rPh sb="13" eb="15">
      <t>ミツド</t>
    </rPh>
    <rPh sb="16" eb="18">
      <t>スウチ</t>
    </rPh>
    <rPh sb="19" eb="21">
      <t>ショクサイ</t>
    </rPh>
    <rPh sb="21" eb="22">
      <t>チ</t>
    </rPh>
    <rPh sb="23" eb="25">
      <t>メンセキ</t>
    </rPh>
    <rPh sb="25" eb="27">
      <t>イジョウ</t>
    </rPh>
    <rPh sb="41" eb="43">
      <t>シタマワ</t>
    </rPh>
    <rPh sb="44" eb="46">
      <t>バアイ</t>
    </rPh>
    <rPh sb="46" eb="47">
      <t>レツ</t>
    </rPh>
    <rPh sb="47" eb="48">
      <t>シタ</t>
    </rPh>
    <rPh sb="50" eb="52">
      <t>ミツド</t>
    </rPh>
    <rPh sb="52" eb="54">
      <t>フソク</t>
    </rPh>
    <rPh sb="56" eb="58">
      <t>ヒョウジ</t>
    </rPh>
    <phoneticPr fontId="4"/>
  </si>
  <si>
    <r>
      <t>⑧園路等の面積の小計は、</t>
    </r>
    <r>
      <rPr>
        <sz val="9"/>
        <color rgb="FFFF0000"/>
        <rFont val="Segoe UI Symbol"/>
        <family val="1"/>
      </rPr>
      <t>➀</t>
    </r>
    <r>
      <rPr>
        <sz val="9"/>
        <color rgb="FFFF0000"/>
        <rFont val="HG丸ｺﾞｼｯｸM-PRO"/>
        <family val="3"/>
        <charset val="128"/>
      </rPr>
      <t>壁面緑化～</t>
    </r>
    <r>
      <rPr>
        <sz val="9"/>
        <color rgb="FFFF0000"/>
        <rFont val="Segoe UI Symbol"/>
        <family val="1"/>
      </rPr>
      <t>➆</t>
    </r>
    <r>
      <rPr>
        <sz val="9"/>
        <color rgb="FFFF0000"/>
        <rFont val="HG丸ｺﾞｼｯｸM-PRO"/>
        <family val="3"/>
        <charset val="128"/>
      </rPr>
      <t>水流等の面積の合計の4分の１を超えることはできません。</t>
    </r>
    <phoneticPr fontId="2"/>
  </si>
  <si>
    <t>緑化施設の数が多い場合に本表の内容に追加することや、外構図自体に本表の内容を記載することも可能です。</t>
    <phoneticPr fontId="2"/>
  </si>
  <si>
    <t>※</t>
  </si>
  <si>
    <t>この「【参考】緑化算定表」を使用することに伴う いかなる直接的・間接的な損害について、その責を負いません。</t>
    <rPh sb="4" eb="6">
      <t>サンコウ</t>
    </rPh>
    <rPh sb="7" eb="9">
      <t>リョクカ</t>
    </rPh>
    <rPh sb="9" eb="11">
      <t>サンテイ</t>
    </rPh>
    <rPh sb="11" eb="12">
      <t>ヒョウ</t>
    </rPh>
    <phoneticPr fontId="4"/>
  </si>
  <si>
    <t>緑化施設の面積は小数第３位を切り捨てて入力してください。（小数第３位以下を入力するとエラーが表示されます。）</t>
    <rPh sb="0" eb="2">
      <t>リョクカ</t>
    </rPh>
    <rPh sb="2" eb="4">
      <t>シセツ</t>
    </rPh>
    <rPh sb="5" eb="7">
      <t>メンセキ</t>
    </rPh>
    <rPh sb="8" eb="10">
      <t>ショウスウ</t>
    </rPh>
    <rPh sb="10" eb="11">
      <t>ダイ</t>
    </rPh>
    <rPh sb="12" eb="13">
      <t>イ</t>
    </rPh>
    <rPh sb="14" eb="15">
      <t>キ</t>
    </rPh>
    <rPh sb="16" eb="17">
      <t>ス</t>
    </rPh>
    <rPh sb="19" eb="21">
      <t>ニュウリョク</t>
    </rPh>
    <rPh sb="29" eb="31">
      <t>ショウスウ</t>
    </rPh>
    <rPh sb="31" eb="32">
      <t>ダイ</t>
    </rPh>
    <rPh sb="33" eb="36">
      <t>イイカ</t>
    </rPh>
    <rPh sb="37" eb="39">
      <t>ニュウリョク</t>
    </rPh>
    <rPh sb="46" eb="48">
      <t>ヒョウジ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</si>
</sst>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 "/>
    <numFmt numFmtId="177" formatCode="#,##0.00_);[Red]\(#,##0.00\)"/>
    <numFmt numFmtId="178" formatCode="#,##0_);[Red]\(#,##0\)"/>
    <numFmt numFmtId="179" formatCode="0_ "/>
  </numFmts>
  <fonts count="21" x14ac:knownFonts="1">
    <font>
      <sz val="11"/>
      <color theme="1"/>
      <name val="游ゴシック"/>
      <family val="3"/>
      <charset val="128"/>
      <scheme val="minor"/>
    </font>
    <font>
      <sz val="10"/>
      <color indexed="8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vertAlign val="subscript"/>
      <sz val="8"/>
      <color indexed="8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9"/>
      <color rgb="FFFF0000"/>
      <name val="Segoe UI Symbol"/>
      <family val="1"/>
    </font>
    <font>
      <sz val="9"/>
      <color rgb="FFFF0000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Protection="1">
      <alignment vertical="center"/>
    </xf>
    <xf numFmtId="49" fontId="1" fillId="0" borderId="0" xfId="0" applyNumberFormat="1" applyFont="1" applyProtection="1">
      <alignment vertical="center"/>
    </xf>
    <xf numFmtId="49" fontId="1" fillId="0" borderId="0" xfId="0" applyNumberFormat="1" applyFont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0" borderId="3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49" fontId="1" fillId="0" borderId="0" xfId="0" applyNumberFormat="1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left" vertical="center" indent="1" shrinkToFit="1"/>
    </xf>
    <xf numFmtId="0" fontId="5" fillId="0" borderId="0" xfId="0" applyFont="1" applyFill="1" applyBorder="1" applyAlignment="1">
      <alignment horizontal="left" vertical="center" shrinkToFit="1"/>
    </xf>
    <xf numFmtId="40" fontId="7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alignment vertical="center"/>
    </xf>
    <xf numFmtId="0" fontId="1" fillId="0" borderId="0" xfId="0" applyFont="1" applyFill="1" applyBorder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40" fontId="1" fillId="0" borderId="0" xfId="0" applyNumberFormat="1" applyFont="1" applyFill="1" applyBorder="1" applyAlignment="1" applyProtection="1">
      <alignment vertical="center" shrinkToFit="1"/>
    </xf>
    <xf numFmtId="0" fontId="8" fillId="0" borderId="4" xfId="0" applyFont="1" applyBorder="1" applyAlignment="1" applyProtection="1">
      <alignment horizontal="center" vertical="center" wrapText="1" shrinkToFit="1"/>
    </xf>
    <xf numFmtId="0" fontId="9" fillId="0" borderId="5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49" fontId="8" fillId="0" borderId="6" xfId="0" applyNumberFormat="1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177" fontId="8" fillId="2" borderId="6" xfId="0" applyNumberFormat="1" applyFont="1" applyFill="1" applyBorder="1" applyAlignment="1" applyProtection="1">
      <alignment vertical="center" shrinkToFi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Protection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7" fontId="8" fillId="0" borderId="6" xfId="1" applyNumberFormat="1" applyFont="1" applyFill="1" applyBorder="1" applyAlignment="1" applyProtection="1">
      <alignment horizontal="right" vertical="center" shrinkToFit="1"/>
    </xf>
    <xf numFmtId="0" fontId="10" fillId="0" borderId="2" xfId="0" applyFont="1" applyBorder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horizontal="center" vertical="center" wrapText="1" shrinkToFit="1"/>
    </xf>
    <xf numFmtId="0" fontId="5" fillId="0" borderId="5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textRotation="255" shrinkToFit="1"/>
    </xf>
    <xf numFmtId="49" fontId="10" fillId="0" borderId="0" xfId="0" applyNumberFormat="1" applyFont="1" applyProtection="1">
      <alignment vertical="center"/>
    </xf>
    <xf numFmtId="0" fontId="1" fillId="0" borderId="5" xfId="0" applyFont="1" applyBorder="1" applyAlignment="1" applyProtection="1">
      <alignment horizontal="center" vertical="center" wrapText="1" shrinkToFit="1"/>
    </xf>
    <xf numFmtId="0" fontId="1" fillId="0" borderId="9" xfId="0" applyFont="1" applyBorder="1" applyAlignment="1" applyProtection="1">
      <alignment horizontal="center" vertical="center" wrapText="1" shrinkToFit="1"/>
    </xf>
    <xf numFmtId="0" fontId="1" fillId="0" borderId="10" xfId="0" applyFont="1" applyBorder="1" applyAlignment="1" applyProtection="1">
      <alignment horizontal="center" vertical="center" wrapText="1" shrinkToFit="1"/>
    </xf>
    <xf numFmtId="0" fontId="10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 shrinkToFit="1"/>
    </xf>
    <xf numFmtId="0" fontId="8" fillId="0" borderId="6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12" fillId="0" borderId="6" xfId="0" applyFont="1" applyBorder="1" applyAlignment="1" applyProtection="1">
      <alignment horizontal="center" vertical="center" wrapText="1" shrinkToFit="1"/>
    </xf>
    <xf numFmtId="0" fontId="8" fillId="0" borderId="11" xfId="0" applyFont="1" applyBorder="1" applyAlignment="1" applyProtection="1">
      <alignment horizontal="center" vertical="center" textRotation="255" wrapText="1"/>
    </xf>
    <xf numFmtId="0" fontId="10" fillId="0" borderId="12" xfId="0" applyFont="1" applyBorder="1" applyAlignment="1" applyProtection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178" fontId="8" fillId="2" borderId="14" xfId="0" applyNumberFormat="1" applyFont="1" applyFill="1" applyBorder="1" applyAlignment="1" applyProtection="1">
      <alignment vertical="center" shrinkToFit="1"/>
      <protection locked="0"/>
    </xf>
    <xf numFmtId="0" fontId="8" fillId="0" borderId="15" xfId="0" applyFont="1" applyBorder="1" applyAlignment="1" applyProtection="1">
      <alignment horizontal="center" vertical="center" textRotation="255" wrapText="1"/>
    </xf>
    <xf numFmtId="0" fontId="10" fillId="0" borderId="16" xfId="0" applyFont="1" applyBorder="1" applyAlignment="1" applyProtection="1">
      <alignment horizontal="center" vertical="center" shrinkToFit="1"/>
    </xf>
    <xf numFmtId="178" fontId="8" fillId="2" borderId="16" xfId="0" applyNumberFormat="1" applyFont="1" applyFill="1" applyBorder="1" applyAlignment="1" applyProtection="1">
      <alignment vertical="center" shrinkToFit="1"/>
      <protection locked="0"/>
    </xf>
    <xf numFmtId="0" fontId="8" fillId="0" borderId="17" xfId="0" applyFont="1" applyBorder="1" applyAlignment="1" applyProtection="1">
      <alignment horizontal="center" vertical="center" textRotation="255" wrapText="1"/>
    </xf>
    <xf numFmtId="0" fontId="10" fillId="0" borderId="18" xfId="0" applyFont="1" applyBorder="1" applyAlignment="1" applyProtection="1">
      <alignment horizontal="left" vertical="center" shrinkToFit="1"/>
    </xf>
    <xf numFmtId="0" fontId="10" fillId="0" borderId="19" xfId="0" applyFont="1" applyBorder="1" applyAlignment="1" applyProtection="1">
      <alignment horizontal="left" vertical="center" shrinkToFit="1"/>
    </xf>
    <xf numFmtId="178" fontId="8" fillId="2" borderId="20" xfId="0" applyNumberFormat="1" applyFont="1" applyFill="1" applyBorder="1" applyAlignment="1" applyProtection="1">
      <alignment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</xf>
    <xf numFmtId="0" fontId="14" fillId="0" borderId="6" xfId="0" applyFont="1" applyBorder="1" applyAlignment="1" applyProtection="1">
      <alignment horizontal="center" vertical="center" shrinkToFit="1"/>
    </xf>
    <xf numFmtId="178" fontId="8" fillId="0" borderId="6" xfId="0" applyNumberFormat="1" applyFont="1" applyFill="1" applyBorder="1" applyAlignment="1" applyProtection="1">
      <alignment vertical="center" shrinkToFit="1"/>
    </xf>
    <xf numFmtId="0" fontId="10" fillId="0" borderId="2" xfId="0" applyFont="1" applyBorder="1" applyAlignment="1" applyProtection="1">
      <alignment vertical="center" textRotation="255" shrinkToFit="1"/>
    </xf>
    <xf numFmtId="179" fontId="11" fillId="0" borderId="0" xfId="0" applyNumberFormat="1" applyFont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wrapText="1" shrinkToFit="1"/>
    </xf>
    <xf numFmtId="0" fontId="10" fillId="0" borderId="14" xfId="0" applyFont="1" applyBorder="1" applyAlignment="1" applyProtection="1">
      <alignment horizontal="center" vertical="center" shrinkToFit="1"/>
    </xf>
    <xf numFmtId="0" fontId="9" fillId="0" borderId="2" xfId="0" applyFont="1" applyBorder="1" applyProtection="1">
      <alignment vertical="center"/>
    </xf>
    <xf numFmtId="0" fontId="9" fillId="0" borderId="3" xfId="0" applyFont="1" applyBorder="1" applyProtection="1">
      <alignment vertical="center"/>
    </xf>
    <xf numFmtId="0" fontId="9" fillId="0" borderId="2" xfId="0" applyFont="1" applyBorder="1" applyAlignment="1" applyProtection="1">
      <alignment vertical="center" shrinkToFit="1"/>
    </xf>
    <xf numFmtId="0" fontId="9" fillId="0" borderId="3" xfId="0" applyFont="1" applyBorder="1" applyAlignment="1" applyProtection="1">
      <alignment vertical="center" shrinkToFit="1"/>
    </xf>
    <xf numFmtId="178" fontId="8" fillId="0" borderId="14" xfId="1" applyNumberFormat="1" applyFont="1" applyFill="1" applyBorder="1" applyAlignment="1" applyProtection="1">
      <alignment horizontal="right" vertical="center" shrinkToFit="1"/>
    </xf>
    <xf numFmtId="178" fontId="8" fillId="0" borderId="16" xfId="1" applyNumberFormat="1" applyFont="1" applyFill="1" applyBorder="1" applyAlignment="1" applyProtection="1">
      <alignment horizontal="right" vertical="center" shrinkToFit="1"/>
    </xf>
    <xf numFmtId="178" fontId="8" fillId="0" borderId="20" xfId="1" applyNumberFormat="1" applyFont="1" applyFill="1" applyBorder="1" applyAlignment="1" applyProtection="1">
      <alignment horizontal="right" vertical="center" shrinkToFit="1"/>
    </xf>
    <xf numFmtId="0" fontId="10" fillId="0" borderId="1" xfId="0" applyFont="1" applyBorder="1" applyAlignment="1" applyProtection="1">
      <alignment horizontal="center" vertical="center" shrinkToFit="1"/>
    </xf>
    <xf numFmtId="0" fontId="14" fillId="0" borderId="2" xfId="0" applyFont="1" applyBorder="1" applyAlignment="1" applyProtection="1">
      <alignment vertical="center" shrinkToFit="1"/>
    </xf>
    <xf numFmtId="0" fontId="14" fillId="0" borderId="3" xfId="0" applyFont="1" applyBorder="1" applyAlignment="1" applyProtection="1">
      <alignment vertical="center" shrinkToFit="1"/>
    </xf>
    <xf numFmtId="49" fontId="8" fillId="0" borderId="0" xfId="0" applyNumberFormat="1" applyFont="1" applyProtection="1">
      <alignment vertical="center"/>
    </xf>
    <xf numFmtId="0" fontId="10" fillId="0" borderId="0" xfId="0" applyFont="1" applyBorder="1" applyAlignment="1" applyProtection="1">
      <alignment vertical="center" textRotation="255" shrinkToFit="1"/>
    </xf>
    <xf numFmtId="0" fontId="10" fillId="0" borderId="0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textRotation="255" shrinkToFit="1"/>
    </xf>
    <xf numFmtId="49" fontId="8" fillId="0" borderId="6" xfId="0" applyNumberFormat="1" applyFont="1" applyBorder="1" applyAlignment="1" applyProtection="1">
      <alignment horizontal="center" vertical="center" wrapText="1" shrinkToFit="1"/>
    </xf>
    <xf numFmtId="49" fontId="8" fillId="0" borderId="1" xfId="0" applyNumberFormat="1" applyFont="1" applyBorder="1" applyAlignment="1" applyProtection="1">
      <alignment horizontal="center" vertical="center" shrinkToFit="1"/>
    </xf>
    <xf numFmtId="49" fontId="8" fillId="0" borderId="3" xfId="0" applyNumberFormat="1" applyFont="1" applyBorder="1" applyAlignment="1" applyProtection="1">
      <alignment horizontal="center" vertical="center" shrinkToFit="1"/>
    </xf>
    <xf numFmtId="177" fontId="8" fillId="0" borderId="6" xfId="0" applyNumberFormat="1" applyFont="1" applyBorder="1" applyAlignment="1" applyProtection="1">
      <alignment vertical="center" shrinkToFit="1"/>
    </xf>
    <xf numFmtId="177" fontId="8" fillId="0" borderId="1" xfId="0" applyNumberFormat="1" applyFont="1" applyFill="1" applyBorder="1" applyAlignment="1" applyProtection="1">
      <alignment horizontal="center" vertical="center" shrinkToFit="1"/>
    </xf>
    <xf numFmtId="177" fontId="8" fillId="0" borderId="3" xfId="0" applyNumberFormat="1" applyFont="1" applyFill="1" applyBorder="1" applyAlignment="1" applyProtection="1">
      <alignment horizontal="center" vertical="center" shrinkToFit="1"/>
    </xf>
    <xf numFmtId="177" fontId="5" fillId="0" borderId="0" xfId="0" applyNumberFormat="1" applyFont="1" applyFill="1" applyBorder="1" applyAlignment="1" applyProtection="1">
      <alignment vertical="center" shrinkToFit="1"/>
    </xf>
    <xf numFmtId="0" fontId="5" fillId="0" borderId="21" xfId="0" applyFont="1" applyBorder="1" applyAlignment="1" applyProtection="1">
      <alignment horizontal="center" vertical="center" wrapText="1"/>
    </xf>
    <xf numFmtId="176" fontId="5" fillId="0" borderId="21" xfId="0" applyNumberFormat="1" applyFont="1" applyFill="1" applyBorder="1" applyAlignment="1" applyProtection="1">
      <alignment vertical="center" shrinkToFit="1"/>
    </xf>
    <xf numFmtId="0" fontId="5" fillId="0" borderId="21" xfId="0" applyFont="1" applyBorder="1" applyAlignment="1" applyProtection="1">
      <alignment vertical="center" shrinkToFit="1"/>
    </xf>
    <xf numFmtId="0" fontId="5" fillId="0" borderId="21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21" xfId="0" applyFont="1" applyBorder="1" applyAlignment="1" applyProtection="1">
      <alignment horizontal="center" vertical="center" shrinkToFit="1"/>
    </xf>
    <xf numFmtId="176" fontId="5" fillId="0" borderId="21" xfId="0" applyNumberFormat="1" applyFont="1" applyBorder="1" applyAlignment="1" applyProtection="1">
      <alignment vertical="center" shrinkToFit="1"/>
    </xf>
    <xf numFmtId="0" fontId="5" fillId="0" borderId="2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1" xfId="0" applyFont="1" applyBorder="1" applyAlignment="1" applyProtection="1">
      <alignment horizontal="center" vertical="center" wrapText="1" shrinkToFit="1"/>
    </xf>
    <xf numFmtId="177" fontId="1" fillId="2" borderId="22" xfId="0" applyNumberFormat="1" applyFont="1" applyFill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horizontal="left" vertical="center" shrinkToFit="1"/>
    </xf>
    <xf numFmtId="0" fontId="5" fillId="0" borderId="0" xfId="0" applyFont="1" applyProtection="1">
      <alignment vertical="center"/>
    </xf>
    <xf numFmtId="176" fontId="15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49" fontId="1" fillId="0" borderId="0" xfId="0" applyNumberFormat="1" applyFont="1" applyAlignment="1" applyProtection="1">
      <alignment vertical="center"/>
    </xf>
    <xf numFmtId="176" fontId="16" fillId="0" borderId="0" xfId="0" applyNumberFormat="1" applyFont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 wrapText="1"/>
    </xf>
    <xf numFmtId="0" fontId="9" fillId="0" borderId="0" xfId="0" applyFont="1" applyAlignment="1">
      <alignment vertical="center" wrapText="1"/>
    </xf>
    <xf numFmtId="0" fontId="17" fillId="0" borderId="0" xfId="0" applyFont="1" applyAlignment="1" applyProtection="1">
      <alignment vertical="center" wrapText="1"/>
    </xf>
    <xf numFmtId="0" fontId="8" fillId="0" borderId="0" xfId="0" applyFont="1" applyProtection="1">
      <alignment vertical="center"/>
    </xf>
    <xf numFmtId="0" fontId="17" fillId="0" borderId="0" xfId="0" applyFont="1" applyAlignment="1" applyProtection="1">
      <alignment vertical="top" wrapText="1"/>
    </xf>
    <xf numFmtId="0" fontId="17" fillId="0" borderId="0" xfId="0" applyFont="1" applyAlignment="1" applyProtection="1">
      <alignment vertical="top" wrapText="1"/>
    </xf>
    <xf numFmtId="0" fontId="9" fillId="0" borderId="0" xfId="0" applyFont="1" applyAlignment="1">
      <alignment vertical="top"/>
    </xf>
    <xf numFmtId="0" fontId="17" fillId="0" borderId="0" xfId="0" applyFont="1" applyAlignment="1" applyProtection="1">
      <alignment horizontal="left" vertical="top" wrapText="1"/>
    </xf>
    <xf numFmtId="0" fontId="17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left" vertical="top"/>
    </xf>
    <xf numFmtId="0" fontId="17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left" vertical="top"/>
    </xf>
    <xf numFmtId="0" fontId="9" fillId="0" borderId="0" xfId="0" applyFont="1">
      <alignment vertical="center"/>
    </xf>
    <xf numFmtId="0" fontId="20" fillId="0" borderId="0" xfId="0" applyFont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C9A92-DC96-493F-871E-83C1D2EEE417}">
  <sheetPr>
    <pageSetUpPr fitToPage="1"/>
  </sheetPr>
  <dimension ref="A1:R71"/>
  <sheetViews>
    <sheetView tabSelected="1" view="pageBreakPreview" topLeftCell="B1" zoomScale="115" zoomScaleNormal="55" zoomScaleSheetLayoutView="115" workbookViewId="0">
      <selection activeCell="T63" sqref="T63"/>
    </sheetView>
  </sheetViews>
  <sheetFormatPr defaultRowHeight="13.5" x14ac:dyDescent="0.4"/>
  <cols>
    <col min="1" max="1" width="1.625" style="3" customWidth="1"/>
    <col min="2" max="2" width="3.25" style="3" customWidth="1"/>
    <col min="3" max="3" width="9" style="3"/>
    <col min="4" max="5" width="9.125" style="3" customWidth="1"/>
    <col min="6" max="19" width="6.625" style="3" customWidth="1"/>
    <col min="20" max="20" width="9" style="3"/>
    <col min="21" max="21" width="9.125" style="3" customWidth="1"/>
    <col min="22" max="16384" width="9" style="3"/>
  </cols>
  <sheetData>
    <row r="1" spans="1:18" ht="21" x14ac:dyDescent="0.4">
      <c r="A1" s="1"/>
      <c r="B1" s="2" t="s">
        <v>0</v>
      </c>
      <c r="D1" s="4"/>
      <c r="E1" s="5"/>
      <c r="F1" s="6"/>
      <c r="G1" s="5"/>
      <c r="H1" s="5"/>
      <c r="I1" s="6"/>
      <c r="J1" s="5"/>
      <c r="K1" s="5"/>
      <c r="L1" s="6"/>
      <c r="M1" s="5"/>
      <c r="N1" s="6"/>
      <c r="O1" s="6"/>
      <c r="P1" s="5"/>
      <c r="Q1" s="7"/>
      <c r="R1" s="8"/>
    </row>
    <row r="2" spans="1:18" ht="21" x14ac:dyDescent="0.4">
      <c r="A2" s="1"/>
      <c r="B2" s="9"/>
      <c r="C2" s="2"/>
      <c r="D2" s="4"/>
      <c r="E2" s="5"/>
      <c r="F2" s="6"/>
      <c r="G2" s="5"/>
      <c r="H2" s="5"/>
      <c r="I2" s="6"/>
      <c r="J2" s="5"/>
      <c r="K2" s="5"/>
      <c r="L2" s="6"/>
      <c r="M2" s="5"/>
      <c r="N2" s="6"/>
      <c r="O2" s="6"/>
      <c r="P2" s="5"/>
      <c r="Q2" s="5"/>
      <c r="R2" s="6"/>
    </row>
    <row r="3" spans="1:18" x14ac:dyDescent="0.4">
      <c r="A3" s="5"/>
      <c r="B3" s="10" t="s">
        <v>1</v>
      </c>
      <c r="C3" s="11"/>
      <c r="D3" s="12"/>
      <c r="E3" s="13"/>
      <c r="F3" s="14"/>
      <c r="G3" s="15" t="s">
        <v>2</v>
      </c>
      <c r="H3" s="16"/>
      <c r="I3" s="17"/>
      <c r="J3" s="18"/>
      <c r="K3" s="19"/>
      <c r="L3" s="19"/>
      <c r="M3" s="20"/>
      <c r="N3" s="20"/>
      <c r="O3" s="21"/>
      <c r="P3" s="22"/>
      <c r="Q3" s="5"/>
      <c r="R3" s="6"/>
    </row>
    <row r="4" spans="1:18" ht="5.0999999999999996" customHeight="1" x14ac:dyDescent="0.4">
      <c r="A4" s="1"/>
      <c r="B4" s="22"/>
      <c r="C4" s="23"/>
      <c r="D4" s="23"/>
      <c r="E4" s="22"/>
      <c r="F4" s="17"/>
      <c r="G4" s="22"/>
      <c r="H4" s="22"/>
      <c r="I4" s="17"/>
      <c r="J4" s="24"/>
      <c r="K4" s="25"/>
      <c r="L4" s="25"/>
      <c r="M4" s="25"/>
      <c r="N4" s="26"/>
      <c r="O4" s="27"/>
      <c r="P4" s="21"/>
      <c r="Q4" s="21"/>
      <c r="R4" s="6"/>
    </row>
    <row r="5" spans="1:18" ht="5.0999999999999996" customHeight="1" x14ac:dyDescent="0.4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5"/>
      <c r="N5" s="6"/>
      <c r="O5" s="6"/>
      <c r="P5" s="5"/>
      <c r="Q5" s="5"/>
      <c r="R5" s="6"/>
    </row>
    <row r="6" spans="1:18" ht="5.0999999999999996" customHeight="1" x14ac:dyDescent="0.4">
      <c r="A6" s="5"/>
      <c r="B6" s="28"/>
      <c r="C6" s="28"/>
      <c r="D6" s="29"/>
      <c r="E6" s="30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</row>
    <row r="7" spans="1:18" ht="15.95" customHeight="1" x14ac:dyDescent="0.4">
      <c r="A7" s="5"/>
      <c r="B7" s="33" t="s">
        <v>3</v>
      </c>
      <c r="C7" s="34"/>
      <c r="D7" s="35" t="s">
        <v>4</v>
      </c>
      <c r="E7" s="36"/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  <c r="K7" s="37" t="s">
        <v>10</v>
      </c>
      <c r="L7" s="37" t="s">
        <v>11</v>
      </c>
      <c r="M7" s="37" t="s">
        <v>12</v>
      </c>
      <c r="N7" s="37" t="s">
        <v>13</v>
      </c>
      <c r="O7" s="37" t="s">
        <v>14</v>
      </c>
      <c r="P7" s="37" t="s">
        <v>15</v>
      </c>
      <c r="Q7" s="37" t="s">
        <v>16</v>
      </c>
      <c r="R7" s="37" t="s">
        <v>17</v>
      </c>
    </row>
    <row r="8" spans="1:18" ht="15.95" customHeight="1" x14ac:dyDescent="0.4">
      <c r="A8" s="5"/>
      <c r="B8" s="38"/>
      <c r="C8" s="39"/>
      <c r="D8" s="35" t="s">
        <v>18</v>
      </c>
      <c r="E8" s="36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ht="15.95" customHeight="1" x14ac:dyDescent="0.4">
      <c r="A9" s="5"/>
      <c r="B9" s="41"/>
      <c r="C9" s="42"/>
      <c r="D9" s="35" t="s">
        <v>4</v>
      </c>
      <c r="E9" s="36"/>
      <c r="F9" s="37" t="s">
        <v>19</v>
      </c>
      <c r="G9" s="37" t="s">
        <v>20</v>
      </c>
      <c r="H9" s="37" t="s">
        <v>21</v>
      </c>
      <c r="I9" s="37" t="s">
        <v>22</v>
      </c>
      <c r="J9" s="37" t="s">
        <v>23</v>
      </c>
      <c r="K9" s="37" t="s">
        <v>24</v>
      </c>
      <c r="L9" s="37" t="s">
        <v>25</v>
      </c>
      <c r="M9" s="37" t="s">
        <v>26</v>
      </c>
      <c r="N9" s="37" t="s">
        <v>27</v>
      </c>
      <c r="O9" s="37" t="s">
        <v>28</v>
      </c>
      <c r="P9" s="37" t="s">
        <v>29</v>
      </c>
      <c r="Q9" s="37" t="s">
        <v>30</v>
      </c>
      <c r="R9" s="37" t="s">
        <v>31</v>
      </c>
    </row>
    <row r="10" spans="1:18" ht="15.95" customHeight="1" x14ac:dyDescent="0.4">
      <c r="A10" s="43"/>
      <c r="B10" s="44"/>
      <c r="C10" s="45"/>
      <c r="D10" s="35" t="s">
        <v>18</v>
      </c>
      <c r="E10" s="36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6">
        <f>SUM(F8:R8)+SUM(F10:Q10)</f>
        <v>0</v>
      </c>
    </row>
    <row r="11" spans="1:18" ht="15.95" customHeight="1" x14ac:dyDescent="0.4">
      <c r="A11" s="43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3"/>
      <c r="Q11" s="43"/>
      <c r="R11" s="48" t="str">
        <f>IF(R10-ROUNDDOWN(R10,2)&gt;0.0001,"エラー！　小数第３位以下を切り捨ててください。","")</f>
        <v/>
      </c>
    </row>
    <row r="12" spans="1:18" ht="15.95" customHeight="1" x14ac:dyDescent="0.4">
      <c r="A12" s="5"/>
      <c r="B12" s="49" t="s">
        <v>32</v>
      </c>
      <c r="C12" s="50"/>
      <c r="D12" s="51" t="s">
        <v>4</v>
      </c>
      <c r="E12" s="52"/>
      <c r="F12" s="37" t="s">
        <v>5</v>
      </c>
      <c r="G12" s="37" t="s">
        <v>6</v>
      </c>
      <c r="H12" s="37" t="s">
        <v>7</v>
      </c>
      <c r="I12" s="37" t="s">
        <v>8</v>
      </c>
      <c r="J12" s="37" t="s">
        <v>9</v>
      </c>
      <c r="K12" s="37" t="s">
        <v>10</v>
      </c>
      <c r="L12" s="37" t="s">
        <v>11</v>
      </c>
      <c r="M12" s="37" t="s">
        <v>12</v>
      </c>
      <c r="N12" s="37" t="s">
        <v>13</v>
      </c>
      <c r="O12" s="37" t="s">
        <v>14</v>
      </c>
      <c r="P12" s="37" t="s">
        <v>15</v>
      </c>
      <c r="Q12" s="37" t="s">
        <v>16</v>
      </c>
      <c r="R12" s="37" t="s">
        <v>17</v>
      </c>
    </row>
    <row r="13" spans="1:18" ht="15.95" customHeight="1" x14ac:dyDescent="0.4">
      <c r="A13" s="5"/>
      <c r="B13" s="53"/>
      <c r="C13" s="54"/>
      <c r="D13" s="35" t="s">
        <v>18</v>
      </c>
      <c r="E13" s="55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15.95" customHeight="1" x14ac:dyDescent="0.4">
      <c r="A14" s="5"/>
      <c r="B14" s="53"/>
      <c r="C14" s="54"/>
      <c r="D14" s="51" t="s">
        <v>4</v>
      </c>
      <c r="E14" s="56"/>
      <c r="F14" s="37" t="s">
        <v>19</v>
      </c>
      <c r="G14" s="37" t="s">
        <v>20</v>
      </c>
      <c r="H14" s="37" t="s">
        <v>21</v>
      </c>
      <c r="I14" s="37" t="s">
        <v>22</v>
      </c>
      <c r="J14" s="37" t="s">
        <v>23</v>
      </c>
      <c r="K14" s="37" t="s">
        <v>24</v>
      </c>
      <c r="L14" s="37" t="s">
        <v>25</v>
      </c>
      <c r="M14" s="37" t="s">
        <v>26</v>
      </c>
      <c r="N14" s="37" t="s">
        <v>27</v>
      </c>
      <c r="O14" s="37" t="s">
        <v>28</v>
      </c>
      <c r="P14" s="37" t="s">
        <v>29</v>
      </c>
      <c r="Q14" s="37" t="s">
        <v>30</v>
      </c>
      <c r="R14" s="57" t="s">
        <v>31</v>
      </c>
    </row>
    <row r="15" spans="1:18" ht="15.95" customHeight="1" x14ac:dyDescent="0.4">
      <c r="A15" s="5"/>
      <c r="B15" s="58"/>
      <c r="C15" s="59"/>
      <c r="D15" s="35" t="s">
        <v>18</v>
      </c>
      <c r="E15" s="36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6">
        <f>SUM(F13:R13)+SUM(F15:Q15)</f>
        <v>0</v>
      </c>
    </row>
    <row r="16" spans="1:18" ht="15.95" customHeight="1" x14ac:dyDescent="0.4">
      <c r="A16" s="43"/>
      <c r="B16" s="47"/>
      <c r="C16" s="60"/>
      <c r="D16" s="60"/>
      <c r="E16" s="43"/>
      <c r="F16" s="61"/>
      <c r="G16" s="43"/>
      <c r="H16" s="43"/>
      <c r="I16" s="61"/>
      <c r="J16" s="43"/>
      <c r="K16" s="43"/>
      <c r="L16" s="61"/>
      <c r="M16" s="43"/>
      <c r="N16" s="61"/>
      <c r="O16" s="61"/>
      <c r="P16" s="43"/>
      <c r="Q16" s="43"/>
      <c r="R16" s="48" t="str">
        <f>IF(R15-ROUNDDOWN(R15,2)&gt;0.0001,"エラー！　小数第３位以下を切り捨ててください。","")</f>
        <v/>
      </c>
    </row>
    <row r="17" spans="1:18" ht="15.95" customHeight="1" x14ac:dyDescent="0.4">
      <c r="A17" s="5"/>
      <c r="B17" s="49" t="s">
        <v>33</v>
      </c>
      <c r="C17" s="62"/>
      <c r="D17" s="51" t="s">
        <v>4</v>
      </c>
      <c r="E17" s="56"/>
      <c r="F17" s="37" t="s">
        <v>5</v>
      </c>
      <c r="G17" s="37" t="s">
        <v>6</v>
      </c>
      <c r="H17" s="37" t="s">
        <v>7</v>
      </c>
      <c r="I17" s="37" t="s">
        <v>8</v>
      </c>
      <c r="J17" s="37" t="s">
        <v>9</v>
      </c>
      <c r="K17" s="37" t="s">
        <v>10</v>
      </c>
      <c r="L17" s="37" t="s">
        <v>11</v>
      </c>
      <c r="M17" s="37" t="s">
        <v>12</v>
      </c>
      <c r="N17" s="37" t="s">
        <v>13</v>
      </c>
      <c r="O17" s="37" t="s">
        <v>14</v>
      </c>
      <c r="P17" s="37" t="s">
        <v>15</v>
      </c>
      <c r="Q17" s="37" t="s">
        <v>16</v>
      </c>
      <c r="R17" s="57" t="s">
        <v>31</v>
      </c>
    </row>
    <row r="18" spans="1:18" ht="15.95" customHeight="1" x14ac:dyDescent="0.4">
      <c r="A18" s="5"/>
      <c r="B18" s="63"/>
      <c r="C18" s="64"/>
      <c r="D18" s="35" t="s">
        <v>18</v>
      </c>
      <c r="E18" s="36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6">
        <f>SUM(F18:Q18)</f>
        <v>0</v>
      </c>
    </row>
    <row r="19" spans="1:18" ht="15.95" customHeight="1" x14ac:dyDescent="0.4">
      <c r="A19" s="43"/>
      <c r="B19" s="65"/>
      <c r="C19" s="60"/>
      <c r="D19" s="60"/>
      <c r="E19" s="43"/>
      <c r="F19" s="61"/>
      <c r="G19" s="43"/>
      <c r="H19" s="43"/>
      <c r="I19" s="61"/>
      <c r="J19" s="43"/>
      <c r="K19" s="43"/>
      <c r="L19" s="61"/>
      <c r="M19" s="43"/>
      <c r="N19" s="61"/>
      <c r="O19" s="61"/>
      <c r="P19" s="43"/>
      <c r="Q19" s="43"/>
      <c r="R19" s="48" t="str">
        <f>IF(R18-ROUNDDOWN(R18,2)&gt;0.0001,"エラー！　小数第３位以下を切り捨ててください。","")</f>
        <v/>
      </c>
    </row>
    <row r="20" spans="1:18" ht="15.95" customHeight="1" x14ac:dyDescent="0.4">
      <c r="A20" s="5"/>
      <c r="B20" s="66" t="s">
        <v>34</v>
      </c>
      <c r="C20" s="67" t="s">
        <v>4</v>
      </c>
      <c r="D20" s="68"/>
      <c r="E20" s="68"/>
      <c r="F20" s="37" t="s">
        <v>5</v>
      </c>
      <c r="G20" s="37" t="s">
        <v>6</v>
      </c>
      <c r="H20" s="37" t="s">
        <v>7</v>
      </c>
      <c r="I20" s="37" t="s">
        <v>8</v>
      </c>
      <c r="J20" s="37" t="s">
        <v>9</v>
      </c>
      <c r="K20" s="37" t="s">
        <v>10</v>
      </c>
      <c r="L20" s="37" t="s">
        <v>11</v>
      </c>
      <c r="M20" s="37" t="s">
        <v>12</v>
      </c>
      <c r="N20" s="37" t="s">
        <v>13</v>
      </c>
      <c r="O20" s="37" t="s">
        <v>14</v>
      </c>
      <c r="P20" s="37" t="s">
        <v>15</v>
      </c>
      <c r="Q20" s="37" t="s">
        <v>16</v>
      </c>
      <c r="R20" s="37" t="s">
        <v>17</v>
      </c>
    </row>
    <row r="21" spans="1:18" ht="15.95" customHeight="1" x14ac:dyDescent="0.4">
      <c r="A21" s="5"/>
      <c r="B21" s="66"/>
      <c r="C21" s="69" t="s">
        <v>35</v>
      </c>
      <c r="D21" s="70"/>
      <c r="E21" s="7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ht="15.95" customHeight="1" x14ac:dyDescent="0.4">
      <c r="A22" s="5"/>
      <c r="B22" s="71"/>
      <c r="C22" s="72" t="s">
        <v>36</v>
      </c>
      <c r="D22" s="73" t="s">
        <v>37</v>
      </c>
      <c r="E22" s="74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</row>
    <row r="23" spans="1:18" ht="15.95" customHeight="1" x14ac:dyDescent="0.4">
      <c r="A23" s="5"/>
      <c r="B23" s="71"/>
      <c r="C23" s="76"/>
      <c r="D23" s="77" t="s">
        <v>38</v>
      </c>
      <c r="E23" s="77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</row>
    <row r="24" spans="1:18" ht="15.95" customHeight="1" x14ac:dyDescent="0.4">
      <c r="A24" s="5"/>
      <c r="B24" s="71"/>
      <c r="C24" s="76"/>
      <c r="D24" s="77" t="s">
        <v>39</v>
      </c>
      <c r="E24" s="77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</row>
    <row r="25" spans="1:18" ht="15.95" customHeight="1" x14ac:dyDescent="0.4">
      <c r="A25" s="5"/>
      <c r="B25" s="71"/>
      <c r="C25" s="79"/>
      <c r="D25" s="80" t="s">
        <v>40</v>
      </c>
      <c r="E25" s="81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</row>
    <row r="26" spans="1:18" ht="15.95" customHeight="1" x14ac:dyDescent="0.4">
      <c r="A26" s="5"/>
      <c r="B26" s="71"/>
      <c r="C26" s="83" t="s">
        <v>41</v>
      </c>
      <c r="D26" s="84"/>
      <c r="E26" s="84"/>
      <c r="F26" s="85">
        <f t="shared" ref="F26:O26" si="0">18*F22+10*F23+4*F24+F25</f>
        <v>0</v>
      </c>
      <c r="G26" s="85">
        <f t="shared" si="0"/>
        <v>0</v>
      </c>
      <c r="H26" s="85">
        <f t="shared" si="0"/>
        <v>0</v>
      </c>
      <c r="I26" s="85">
        <f t="shared" si="0"/>
        <v>0</v>
      </c>
      <c r="J26" s="85">
        <f t="shared" si="0"/>
        <v>0</v>
      </c>
      <c r="K26" s="85">
        <f t="shared" si="0"/>
        <v>0</v>
      </c>
      <c r="L26" s="85">
        <f t="shared" si="0"/>
        <v>0</v>
      </c>
      <c r="M26" s="85">
        <f t="shared" si="0"/>
        <v>0</v>
      </c>
      <c r="N26" s="85">
        <f t="shared" si="0"/>
        <v>0</v>
      </c>
      <c r="O26" s="85">
        <f t="shared" si="0"/>
        <v>0</v>
      </c>
      <c r="P26" s="85">
        <f>18*P22+10*P23+4*P24+P25</f>
        <v>0</v>
      </c>
      <c r="Q26" s="85">
        <f>18*Q22+10*Q23+4*Q24+Q25</f>
        <v>0</v>
      </c>
      <c r="R26" s="85">
        <f>18*R22+10*R23+4*R24+R25</f>
        <v>0</v>
      </c>
    </row>
    <row r="27" spans="1:18" ht="15.95" customHeight="1" x14ac:dyDescent="0.4">
      <c r="A27" s="43"/>
      <c r="B27" s="65"/>
      <c r="C27" s="60"/>
      <c r="D27" s="86"/>
      <c r="E27" s="86"/>
      <c r="F27" s="87" t="str">
        <f>IF(F21&gt;F26,"密度不足","")</f>
        <v/>
      </c>
      <c r="G27" s="87" t="str">
        <f t="shared" ref="G27:R27" si="1">IF(G21&gt;G26,"密度不足","")</f>
        <v/>
      </c>
      <c r="H27" s="87" t="str">
        <f t="shared" si="1"/>
        <v/>
      </c>
      <c r="I27" s="87" t="str">
        <f t="shared" si="1"/>
        <v/>
      </c>
      <c r="J27" s="87" t="str">
        <f t="shared" si="1"/>
        <v/>
      </c>
      <c r="K27" s="87" t="str">
        <f t="shared" si="1"/>
        <v/>
      </c>
      <c r="L27" s="87" t="str">
        <f t="shared" si="1"/>
        <v/>
      </c>
      <c r="M27" s="87" t="str">
        <f t="shared" si="1"/>
        <v/>
      </c>
      <c r="N27" s="87" t="str">
        <f t="shared" si="1"/>
        <v/>
      </c>
      <c r="O27" s="87" t="str">
        <f t="shared" si="1"/>
        <v/>
      </c>
      <c r="P27" s="87" t="str">
        <f t="shared" si="1"/>
        <v/>
      </c>
      <c r="Q27" s="87" t="str">
        <f t="shared" si="1"/>
        <v/>
      </c>
      <c r="R27" s="87" t="str">
        <f t="shared" si="1"/>
        <v/>
      </c>
    </row>
    <row r="28" spans="1:18" ht="15.95" customHeight="1" x14ac:dyDescent="0.4">
      <c r="A28" s="5"/>
      <c r="B28" s="66" t="s">
        <v>34</v>
      </c>
      <c r="C28" s="67" t="s">
        <v>4</v>
      </c>
      <c r="D28" s="68"/>
      <c r="E28" s="68"/>
      <c r="F28" s="37" t="s">
        <v>19</v>
      </c>
      <c r="G28" s="37" t="s">
        <v>20</v>
      </c>
      <c r="H28" s="37" t="s">
        <v>21</v>
      </c>
      <c r="I28" s="37" t="s">
        <v>22</v>
      </c>
      <c r="J28" s="37" t="s">
        <v>23</v>
      </c>
      <c r="K28" s="37" t="s">
        <v>24</v>
      </c>
      <c r="L28" s="37" t="s">
        <v>25</v>
      </c>
      <c r="M28" s="37" t="s">
        <v>26</v>
      </c>
      <c r="N28" s="37" t="s">
        <v>27</v>
      </c>
      <c r="O28" s="37" t="s">
        <v>28</v>
      </c>
      <c r="P28" s="37" t="s">
        <v>29</v>
      </c>
      <c r="Q28" s="37" t="s">
        <v>30</v>
      </c>
      <c r="R28" s="37" t="s">
        <v>42</v>
      </c>
    </row>
    <row r="29" spans="1:18" ht="15.95" customHeight="1" x14ac:dyDescent="0.4">
      <c r="A29" s="5"/>
      <c r="B29" s="66"/>
      <c r="C29" s="69" t="s">
        <v>35</v>
      </c>
      <c r="D29" s="70"/>
      <c r="E29" s="7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ht="15.95" customHeight="1" x14ac:dyDescent="0.4">
      <c r="A30" s="5"/>
      <c r="B30" s="88"/>
      <c r="C30" s="72" t="s">
        <v>36</v>
      </c>
      <c r="D30" s="89" t="s">
        <v>37</v>
      </c>
      <c r="E30" s="89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ht="15.95" customHeight="1" x14ac:dyDescent="0.4">
      <c r="A31" s="5"/>
      <c r="B31" s="88"/>
      <c r="C31" s="76"/>
      <c r="D31" s="77" t="s">
        <v>38</v>
      </c>
      <c r="E31" s="77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  <row r="32" spans="1:18" ht="15.95" customHeight="1" x14ac:dyDescent="0.4">
      <c r="A32" s="5"/>
      <c r="B32" s="88"/>
      <c r="C32" s="76"/>
      <c r="D32" s="77" t="s">
        <v>39</v>
      </c>
      <c r="E32" s="77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1:18" ht="15.95" customHeight="1" x14ac:dyDescent="0.4">
      <c r="A33" s="5"/>
      <c r="B33" s="88"/>
      <c r="C33" s="79"/>
      <c r="D33" s="80" t="s">
        <v>40</v>
      </c>
      <c r="E33" s="81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</row>
    <row r="34" spans="1:18" ht="15.95" customHeight="1" x14ac:dyDescent="0.4">
      <c r="A34" s="5"/>
      <c r="B34" s="88"/>
      <c r="C34" s="83" t="s">
        <v>41</v>
      </c>
      <c r="D34" s="84"/>
      <c r="E34" s="84"/>
      <c r="F34" s="85">
        <f t="shared" ref="F34:O34" si="2">18*F30+10*F31+4*F32+F33</f>
        <v>0</v>
      </c>
      <c r="G34" s="85">
        <f t="shared" si="2"/>
        <v>0</v>
      </c>
      <c r="H34" s="85">
        <f t="shared" si="2"/>
        <v>0</v>
      </c>
      <c r="I34" s="85">
        <f t="shared" si="2"/>
        <v>0</v>
      </c>
      <c r="J34" s="85">
        <f t="shared" si="2"/>
        <v>0</v>
      </c>
      <c r="K34" s="85">
        <f t="shared" si="2"/>
        <v>0</v>
      </c>
      <c r="L34" s="85">
        <f t="shared" si="2"/>
        <v>0</v>
      </c>
      <c r="M34" s="85">
        <f t="shared" si="2"/>
        <v>0</v>
      </c>
      <c r="N34" s="85">
        <f t="shared" si="2"/>
        <v>0</v>
      </c>
      <c r="O34" s="85">
        <f t="shared" si="2"/>
        <v>0</v>
      </c>
      <c r="P34" s="85">
        <f>18*P30+10*P31+4*P32+P33</f>
        <v>0</v>
      </c>
      <c r="Q34" s="85">
        <f>18*Q30+10*Q31+4*Q32+Q33</f>
        <v>0</v>
      </c>
      <c r="R34" s="85">
        <f>18*R30+10*R31+4*R32+R33</f>
        <v>0</v>
      </c>
    </row>
    <row r="35" spans="1:18" ht="15.95" customHeight="1" x14ac:dyDescent="0.4">
      <c r="A35" s="43"/>
      <c r="B35" s="65"/>
      <c r="C35" s="60"/>
      <c r="D35" s="86"/>
      <c r="E35" s="86"/>
      <c r="F35" s="87" t="str">
        <f>IF(F29&gt;F34,"密度不足","")</f>
        <v/>
      </c>
      <c r="G35" s="87" t="str">
        <f t="shared" ref="G35:R35" si="3">IF(G29&gt;G34,"密度不足","")</f>
        <v/>
      </c>
      <c r="H35" s="87" t="str">
        <f t="shared" si="3"/>
        <v/>
      </c>
      <c r="I35" s="87" t="str">
        <f t="shared" si="3"/>
        <v/>
      </c>
      <c r="J35" s="87" t="str">
        <f t="shared" si="3"/>
        <v/>
      </c>
      <c r="K35" s="87" t="str">
        <f t="shared" si="3"/>
        <v/>
      </c>
      <c r="L35" s="87" t="str">
        <f t="shared" si="3"/>
        <v/>
      </c>
      <c r="M35" s="87" t="str">
        <f t="shared" si="3"/>
        <v/>
      </c>
      <c r="N35" s="87" t="str">
        <f t="shared" si="3"/>
        <v/>
      </c>
      <c r="O35" s="87" t="str">
        <f t="shared" si="3"/>
        <v/>
      </c>
      <c r="P35" s="87" t="str">
        <f t="shared" si="3"/>
        <v/>
      </c>
      <c r="Q35" s="87" t="str">
        <f t="shared" si="3"/>
        <v/>
      </c>
      <c r="R35" s="87" t="str">
        <f t="shared" si="3"/>
        <v/>
      </c>
    </row>
    <row r="36" spans="1:18" ht="15.95" customHeight="1" x14ac:dyDescent="0.4">
      <c r="A36" s="5"/>
      <c r="B36" s="66" t="s">
        <v>34</v>
      </c>
      <c r="C36" s="51" t="s">
        <v>4</v>
      </c>
      <c r="D36" s="90"/>
      <c r="E36" s="91"/>
      <c r="F36" s="37" t="s">
        <v>43</v>
      </c>
      <c r="G36" s="37" t="s">
        <v>44</v>
      </c>
      <c r="H36" s="37" t="s">
        <v>45</v>
      </c>
      <c r="I36" s="37" t="s">
        <v>46</v>
      </c>
      <c r="J36" s="37" t="s">
        <v>47</v>
      </c>
      <c r="K36" s="37" t="s">
        <v>48</v>
      </c>
      <c r="L36" s="37" t="s">
        <v>49</v>
      </c>
      <c r="M36" s="37" t="s">
        <v>50</v>
      </c>
      <c r="N36" s="37" t="s">
        <v>51</v>
      </c>
      <c r="O36" s="37" t="s">
        <v>52</v>
      </c>
      <c r="P36" s="37" t="s">
        <v>53</v>
      </c>
      <c r="Q36" s="37" t="s">
        <v>54</v>
      </c>
      <c r="R36" s="57" t="s">
        <v>31</v>
      </c>
    </row>
    <row r="37" spans="1:18" ht="15.95" customHeight="1" x14ac:dyDescent="0.4">
      <c r="A37" s="5"/>
      <c r="B37" s="66"/>
      <c r="C37" s="35" t="s">
        <v>35</v>
      </c>
      <c r="D37" s="92"/>
      <c r="E37" s="93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6">
        <f>SUM(F21:R21)+SUM(F29:R29)+SUM(F37:Q37)</f>
        <v>0</v>
      </c>
    </row>
    <row r="38" spans="1:18" ht="15.95" customHeight="1" x14ac:dyDescent="0.4">
      <c r="A38" s="5"/>
      <c r="B38" s="88"/>
      <c r="C38" s="72" t="s">
        <v>36</v>
      </c>
      <c r="D38" s="89" t="s">
        <v>37</v>
      </c>
      <c r="E38" s="89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94">
        <f>SUM(F22:R22)+SUM(F30:R30)+SUM(F38:Q38)</f>
        <v>0</v>
      </c>
    </row>
    <row r="39" spans="1:18" ht="15.95" customHeight="1" x14ac:dyDescent="0.4">
      <c r="A39" s="5"/>
      <c r="B39" s="88"/>
      <c r="C39" s="76"/>
      <c r="D39" s="77" t="s">
        <v>38</v>
      </c>
      <c r="E39" s="77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95">
        <f>SUM(F23:R23)+SUM(F31:R31)+SUM(F39:Q39)</f>
        <v>0</v>
      </c>
    </row>
    <row r="40" spans="1:18" ht="15.95" customHeight="1" x14ac:dyDescent="0.4">
      <c r="A40" s="5"/>
      <c r="B40" s="88"/>
      <c r="C40" s="76"/>
      <c r="D40" s="77" t="s">
        <v>39</v>
      </c>
      <c r="E40" s="77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95">
        <f>SUM(F24:R24)+SUM(F32:R32)+SUM(F40:Q40)</f>
        <v>0</v>
      </c>
    </row>
    <row r="41" spans="1:18" ht="15.95" customHeight="1" x14ac:dyDescent="0.4">
      <c r="A41" s="5"/>
      <c r="B41" s="88"/>
      <c r="C41" s="79"/>
      <c r="D41" s="80" t="s">
        <v>40</v>
      </c>
      <c r="E41" s="81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96">
        <f>SUM(F25:R25)+SUM(F33:R33)+SUM(F41:Q41)</f>
        <v>0</v>
      </c>
    </row>
    <row r="42" spans="1:18" ht="15.95" customHeight="1" x14ac:dyDescent="0.4">
      <c r="A42" s="5"/>
      <c r="B42" s="88"/>
      <c r="C42" s="97" t="s">
        <v>41</v>
      </c>
      <c r="D42" s="98"/>
      <c r="E42" s="99"/>
      <c r="F42" s="85">
        <f t="shared" ref="F42:O42" si="4">18*F38+10*F39+4*F40+F41</f>
        <v>0</v>
      </c>
      <c r="G42" s="85">
        <f t="shared" si="4"/>
        <v>0</v>
      </c>
      <c r="H42" s="85">
        <f t="shared" si="4"/>
        <v>0</v>
      </c>
      <c r="I42" s="85">
        <f t="shared" si="4"/>
        <v>0</v>
      </c>
      <c r="J42" s="85">
        <f t="shared" si="4"/>
        <v>0</v>
      </c>
      <c r="K42" s="85">
        <f t="shared" si="4"/>
        <v>0</v>
      </c>
      <c r="L42" s="85">
        <f t="shared" si="4"/>
        <v>0</v>
      </c>
      <c r="M42" s="85">
        <f t="shared" si="4"/>
        <v>0</v>
      </c>
      <c r="N42" s="85">
        <f t="shared" si="4"/>
        <v>0</v>
      </c>
      <c r="O42" s="85">
        <f t="shared" si="4"/>
        <v>0</v>
      </c>
      <c r="P42" s="85">
        <f>18*P38+10*P39+4*P40+P41</f>
        <v>0</v>
      </c>
      <c r="Q42" s="85">
        <f>18*Q38+10*Q39+4*Q40+Q41</f>
        <v>0</v>
      </c>
      <c r="R42" s="100"/>
    </row>
    <row r="43" spans="1:18" ht="15.95" customHeight="1" x14ac:dyDescent="0.4">
      <c r="A43" s="43"/>
      <c r="B43" s="65"/>
      <c r="C43" s="60"/>
      <c r="D43" s="101"/>
      <c r="E43" s="102"/>
      <c r="F43" s="87" t="str">
        <f>IF(F37&gt;F42,"密度不足","")</f>
        <v/>
      </c>
      <c r="G43" s="87" t="str">
        <f t="shared" ref="G43:Q43" si="5">IF(G37&gt;G42,"密度不足","")</f>
        <v/>
      </c>
      <c r="H43" s="87" t="str">
        <f t="shared" si="5"/>
        <v/>
      </c>
      <c r="I43" s="87" t="str">
        <f t="shared" si="5"/>
        <v/>
      </c>
      <c r="J43" s="87" t="str">
        <f t="shared" si="5"/>
        <v/>
      </c>
      <c r="K43" s="87" t="str">
        <f t="shared" si="5"/>
        <v/>
      </c>
      <c r="L43" s="87" t="str">
        <f t="shared" si="5"/>
        <v/>
      </c>
      <c r="M43" s="87" t="str">
        <f t="shared" si="5"/>
        <v/>
      </c>
      <c r="N43" s="87" t="str">
        <f t="shared" si="5"/>
        <v/>
      </c>
      <c r="O43" s="87" t="str">
        <f t="shared" si="5"/>
        <v/>
      </c>
      <c r="P43" s="87" t="str">
        <f t="shared" si="5"/>
        <v/>
      </c>
      <c r="Q43" s="87" t="str">
        <f t="shared" si="5"/>
        <v/>
      </c>
      <c r="R43" s="43"/>
    </row>
    <row r="44" spans="1:18" ht="15.95" customHeight="1" x14ac:dyDescent="0.4">
      <c r="A44" s="5"/>
      <c r="B44" s="49" t="s">
        <v>55</v>
      </c>
      <c r="C44" s="50"/>
      <c r="D44" s="51" t="s">
        <v>4</v>
      </c>
      <c r="E44" s="56"/>
      <c r="F44" s="37" t="s">
        <v>5</v>
      </c>
      <c r="G44" s="37" t="s">
        <v>6</v>
      </c>
      <c r="H44" s="37" t="s">
        <v>7</v>
      </c>
      <c r="I44" s="37" t="s">
        <v>8</v>
      </c>
      <c r="J44" s="37" t="s">
        <v>9</v>
      </c>
      <c r="K44" s="37" t="s">
        <v>10</v>
      </c>
      <c r="L44" s="37" t="s">
        <v>11</v>
      </c>
      <c r="M44" s="37" t="s">
        <v>12</v>
      </c>
      <c r="N44" s="37" t="s">
        <v>13</v>
      </c>
      <c r="O44" s="37" t="s">
        <v>14</v>
      </c>
      <c r="P44" s="37" t="s">
        <v>15</v>
      </c>
      <c r="Q44" s="37" t="s">
        <v>16</v>
      </c>
      <c r="R44" s="37" t="s">
        <v>17</v>
      </c>
    </row>
    <row r="45" spans="1:18" ht="15.95" customHeight="1" x14ac:dyDescent="0.4">
      <c r="A45" s="5"/>
      <c r="B45" s="53"/>
      <c r="C45" s="54"/>
      <c r="D45" s="35" t="s">
        <v>18</v>
      </c>
      <c r="E45" s="36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ht="15.95" customHeight="1" x14ac:dyDescent="0.4">
      <c r="A46" s="5"/>
      <c r="B46" s="53"/>
      <c r="C46" s="54"/>
      <c r="D46" s="51" t="s">
        <v>4</v>
      </c>
      <c r="E46" s="56"/>
      <c r="F46" s="37" t="s">
        <v>19</v>
      </c>
      <c r="G46" s="37" t="s">
        <v>56</v>
      </c>
      <c r="H46" s="37" t="s">
        <v>21</v>
      </c>
      <c r="I46" s="37" t="s">
        <v>22</v>
      </c>
      <c r="J46" s="37" t="s">
        <v>23</v>
      </c>
      <c r="K46" s="37" t="s">
        <v>24</v>
      </c>
      <c r="L46" s="37" t="s">
        <v>25</v>
      </c>
      <c r="M46" s="37" t="s">
        <v>26</v>
      </c>
      <c r="N46" s="37" t="s">
        <v>27</v>
      </c>
      <c r="O46" s="37" t="s">
        <v>28</v>
      </c>
      <c r="P46" s="37" t="s">
        <v>29</v>
      </c>
      <c r="Q46" s="37" t="s">
        <v>30</v>
      </c>
      <c r="R46" s="57" t="s">
        <v>31</v>
      </c>
    </row>
    <row r="47" spans="1:18" ht="15.95" customHeight="1" x14ac:dyDescent="0.4">
      <c r="A47" s="5"/>
      <c r="B47" s="58"/>
      <c r="C47" s="59"/>
      <c r="D47" s="35" t="s">
        <v>18</v>
      </c>
      <c r="E47" s="36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6">
        <f>SUM(F45:R45)+SUM(F47:Q47)</f>
        <v>0</v>
      </c>
    </row>
    <row r="48" spans="1:18" ht="15.95" customHeight="1" x14ac:dyDescent="0.4">
      <c r="A48" s="43"/>
      <c r="B48" s="65"/>
      <c r="C48" s="60"/>
      <c r="D48" s="86"/>
      <c r="E48" s="86"/>
      <c r="F48" s="61"/>
      <c r="G48" s="43"/>
      <c r="H48" s="43"/>
      <c r="I48" s="61"/>
      <c r="J48" s="43"/>
      <c r="K48" s="43"/>
      <c r="L48" s="61"/>
      <c r="M48" s="43"/>
      <c r="N48" s="61"/>
      <c r="O48" s="61"/>
      <c r="P48" s="43"/>
      <c r="Q48" s="43"/>
      <c r="R48" s="48" t="str">
        <f>IF(R47-ROUNDDOWN(R47,2)&gt;0.0001,"エラー！　小数第３位以下を切り捨ててください。","")</f>
        <v/>
      </c>
    </row>
    <row r="49" spans="1:18" ht="15.95" customHeight="1" x14ac:dyDescent="0.4">
      <c r="A49" s="5"/>
      <c r="B49" s="66" t="s">
        <v>57</v>
      </c>
      <c r="C49" s="103"/>
      <c r="D49" s="51" t="s">
        <v>4</v>
      </c>
      <c r="E49" s="56"/>
      <c r="F49" s="37" t="s">
        <v>58</v>
      </c>
      <c r="G49" s="37" t="s">
        <v>59</v>
      </c>
      <c r="H49" s="37" t="s">
        <v>60</v>
      </c>
      <c r="I49" s="37" t="s">
        <v>61</v>
      </c>
      <c r="J49" s="37" t="s">
        <v>62</v>
      </c>
      <c r="K49" s="37" t="s">
        <v>63</v>
      </c>
      <c r="L49" s="37" t="s">
        <v>64</v>
      </c>
      <c r="M49" s="37" t="s">
        <v>12</v>
      </c>
      <c r="N49" s="37" t="s">
        <v>13</v>
      </c>
      <c r="O49" s="37" t="s">
        <v>14</v>
      </c>
      <c r="P49" s="37" t="s">
        <v>15</v>
      </c>
      <c r="Q49" s="37" t="s">
        <v>16</v>
      </c>
      <c r="R49" s="57" t="s">
        <v>31</v>
      </c>
    </row>
    <row r="50" spans="1:18" ht="15.95" customHeight="1" x14ac:dyDescent="0.4">
      <c r="A50" s="5"/>
      <c r="B50" s="103"/>
      <c r="C50" s="103"/>
      <c r="D50" s="35" t="s">
        <v>18</v>
      </c>
      <c r="E50" s="36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6">
        <f>SUM(F50:Q50)</f>
        <v>0</v>
      </c>
    </row>
    <row r="51" spans="1:18" ht="15.95" customHeight="1" x14ac:dyDescent="0.4">
      <c r="A51" s="43"/>
      <c r="B51" s="65"/>
      <c r="C51" s="60"/>
      <c r="D51" s="86"/>
      <c r="E51" s="86"/>
      <c r="F51" s="61"/>
      <c r="G51" s="43"/>
      <c r="H51" s="43"/>
      <c r="I51" s="61"/>
      <c r="J51" s="43"/>
      <c r="K51" s="43"/>
      <c r="L51" s="61"/>
      <c r="M51" s="43"/>
      <c r="N51" s="61"/>
      <c r="O51" s="61"/>
      <c r="P51" s="43"/>
      <c r="Q51" s="43"/>
      <c r="R51" s="48" t="str">
        <f>IF(R50-ROUNDDOWN(R50,2)&gt;0.0001,"エラー！　小数第３位以下を切り捨ててください。","")</f>
        <v/>
      </c>
    </row>
    <row r="52" spans="1:18" ht="15.95" customHeight="1" x14ac:dyDescent="0.4">
      <c r="A52" s="5"/>
      <c r="B52" s="66" t="s">
        <v>65</v>
      </c>
      <c r="C52" s="103"/>
      <c r="D52" s="51" t="s">
        <v>4</v>
      </c>
      <c r="E52" s="56"/>
      <c r="F52" s="37" t="s">
        <v>58</v>
      </c>
      <c r="G52" s="37" t="s">
        <v>59</v>
      </c>
      <c r="H52" s="37" t="s">
        <v>60</v>
      </c>
      <c r="I52" s="37" t="s">
        <v>61</v>
      </c>
      <c r="J52" s="37" t="s">
        <v>62</v>
      </c>
      <c r="K52" s="37" t="s">
        <v>63</v>
      </c>
      <c r="L52" s="37" t="s">
        <v>64</v>
      </c>
      <c r="M52" s="37" t="s">
        <v>12</v>
      </c>
      <c r="N52" s="37" t="s">
        <v>13</v>
      </c>
      <c r="O52" s="37" t="s">
        <v>14</v>
      </c>
      <c r="P52" s="37" t="s">
        <v>15</v>
      </c>
      <c r="Q52" s="37" t="s">
        <v>16</v>
      </c>
      <c r="R52" s="57" t="s">
        <v>31</v>
      </c>
    </row>
    <row r="53" spans="1:18" ht="15.95" customHeight="1" x14ac:dyDescent="0.4">
      <c r="A53" s="5"/>
      <c r="B53" s="103"/>
      <c r="C53" s="103"/>
      <c r="D53" s="35" t="s">
        <v>18</v>
      </c>
      <c r="E53" s="36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6">
        <f>SUM(F53:Q53)</f>
        <v>0</v>
      </c>
    </row>
    <row r="54" spans="1:18" ht="15.95" customHeight="1" x14ac:dyDescent="0.4">
      <c r="A54" s="43"/>
      <c r="B54" s="65"/>
      <c r="C54" s="60"/>
      <c r="D54" s="104"/>
      <c r="E54" s="104"/>
      <c r="F54" s="61"/>
      <c r="G54" s="43"/>
      <c r="H54" s="43"/>
      <c r="I54" s="61"/>
      <c r="J54" s="43"/>
      <c r="K54" s="43"/>
      <c r="L54" s="61"/>
      <c r="M54" s="43"/>
      <c r="N54" s="61"/>
      <c r="O54" s="61"/>
      <c r="P54" s="43"/>
      <c r="Q54" s="43"/>
      <c r="R54" s="48" t="str">
        <f>IF(R53-ROUNDDOWN(R53,2)&gt;0.0001,"エラー！　小数第３位以下を切り捨ててください。","")</f>
        <v/>
      </c>
    </row>
    <row r="55" spans="1:18" ht="15.95" customHeight="1" x14ac:dyDescent="0.4">
      <c r="A55" s="5"/>
      <c r="B55" s="66" t="s">
        <v>66</v>
      </c>
      <c r="C55" s="103"/>
      <c r="D55" s="51" t="s">
        <v>4</v>
      </c>
      <c r="E55" s="56"/>
      <c r="F55" s="37" t="s">
        <v>5</v>
      </c>
      <c r="G55" s="37" t="s">
        <v>6</v>
      </c>
      <c r="H55" s="37" t="s">
        <v>7</v>
      </c>
      <c r="I55" s="37" t="s">
        <v>8</v>
      </c>
      <c r="J55" s="37" t="s">
        <v>9</v>
      </c>
      <c r="K55" s="37" t="s">
        <v>10</v>
      </c>
      <c r="L55" s="37" t="s">
        <v>11</v>
      </c>
      <c r="M55" s="37" t="s">
        <v>12</v>
      </c>
      <c r="N55" s="37" t="s">
        <v>13</v>
      </c>
      <c r="O55" s="37" t="s">
        <v>14</v>
      </c>
      <c r="P55" s="37" t="s">
        <v>15</v>
      </c>
      <c r="Q55" s="37" t="s">
        <v>16</v>
      </c>
      <c r="R55" s="57" t="s">
        <v>31</v>
      </c>
    </row>
    <row r="56" spans="1:18" ht="15.95" customHeight="1" x14ac:dyDescent="0.4">
      <c r="A56" s="5"/>
      <c r="B56" s="103"/>
      <c r="C56" s="103"/>
      <c r="D56" s="35" t="s">
        <v>18</v>
      </c>
      <c r="E56" s="36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6">
        <f>SUM(F56:Q56)</f>
        <v>0</v>
      </c>
    </row>
    <row r="57" spans="1:18" ht="15.95" customHeight="1" x14ac:dyDescent="0.4">
      <c r="A57" s="43"/>
      <c r="B57" s="65"/>
      <c r="C57" s="60"/>
      <c r="D57" s="104"/>
      <c r="E57" s="104"/>
      <c r="F57" s="61"/>
      <c r="G57" s="43"/>
      <c r="H57" s="43"/>
      <c r="I57" s="61"/>
      <c r="J57" s="43"/>
      <c r="K57" s="43"/>
      <c r="L57" s="61"/>
      <c r="M57" s="43"/>
      <c r="N57" s="61"/>
      <c r="O57" s="61"/>
      <c r="P57" s="43"/>
      <c r="Q57" s="43"/>
      <c r="R57" s="48" t="str">
        <f>IF(R56-ROUNDDOWN(R56,2)&gt;0.0001,"エラー！　小数第３位以下を切り捨ててください。","")</f>
        <v/>
      </c>
    </row>
    <row r="58" spans="1:18" ht="23.25" customHeight="1" x14ac:dyDescent="0.4">
      <c r="A58" s="5"/>
      <c r="B58" s="66" t="s">
        <v>67</v>
      </c>
      <c r="C58" s="103"/>
      <c r="D58" s="51" t="s">
        <v>68</v>
      </c>
      <c r="E58" s="56"/>
      <c r="F58" s="105" t="s">
        <v>3</v>
      </c>
      <c r="G58" s="105" t="s">
        <v>69</v>
      </c>
      <c r="H58" s="105" t="s">
        <v>33</v>
      </c>
      <c r="I58" s="105" t="s">
        <v>34</v>
      </c>
      <c r="J58" s="105" t="s">
        <v>55</v>
      </c>
      <c r="K58" s="105" t="s">
        <v>57</v>
      </c>
      <c r="L58" s="105" t="s">
        <v>65</v>
      </c>
      <c r="M58" s="105" t="s">
        <v>66</v>
      </c>
      <c r="N58" s="106" t="s">
        <v>70</v>
      </c>
      <c r="O58" s="107"/>
      <c r="P58" s="28"/>
      <c r="Q58" s="28"/>
      <c r="R58" s="5"/>
    </row>
    <row r="59" spans="1:18" ht="15" customHeight="1" x14ac:dyDescent="0.4">
      <c r="A59" s="5"/>
      <c r="B59" s="103"/>
      <c r="C59" s="103"/>
      <c r="D59" s="35" t="s">
        <v>18</v>
      </c>
      <c r="E59" s="36"/>
      <c r="F59" s="108">
        <f>R10</f>
        <v>0</v>
      </c>
      <c r="G59" s="108">
        <f>R15</f>
        <v>0</v>
      </c>
      <c r="H59" s="108">
        <f>R18</f>
        <v>0</v>
      </c>
      <c r="I59" s="108">
        <f>R37</f>
        <v>0</v>
      </c>
      <c r="J59" s="108">
        <f>R47</f>
        <v>0</v>
      </c>
      <c r="K59" s="108">
        <f>R50</f>
        <v>0</v>
      </c>
      <c r="L59" s="108">
        <f>R53</f>
        <v>0</v>
      </c>
      <c r="M59" s="108">
        <f>IF(SUM(F59:L59)/4&lt;R56,SUM(F59:L59)/4,R56)</f>
        <v>0</v>
      </c>
      <c r="N59" s="109">
        <f>SUM(F59:M59)</f>
        <v>0</v>
      </c>
      <c r="O59" s="110"/>
      <c r="P59" s="111"/>
      <c r="Q59" s="111"/>
      <c r="R59" s="5"/>
    </row>
    <row r="60" spans="1:18" ht="15" customHeight="1" x14ac:dyDescent="0.4">
      <c r="A60" s="43"/>
      <c r="B60" s="65"/>
      <c r="C60" s="65"/>
      <c r="D60" s="65"/>
      <c r="E60" s="43"/>
      <c r="F60" s="61"/>
      <c r="G60" s="43"/>
      <c r="H60" s="43"/>
      <c r="I60" s="61"/>
      <c r="J60" s="43"/>
      <c r="K60" s="43"/>
      <c r="L60" s="61"/>
      <c r="M60" s="43"/>
      <c r="N60" s="61"/>
      <c r="O60" s="61"/>
      <c r="P60" s="48"/>
      <c r="Q60" s="43"/>
      <c r="R60" s="43"/>
    </row>
    <row r="61" spans="1:18" ht="30.75" customHeight="1" thickBot="1" x14ac:dyDescent="0.45">
      <c r="A61" s="5"/>
      <c r="B61" s="112" t="s">
        <v>71</v>
      </c>
      <c r="C61" s="112"/>
      <c r="D61" s="112"/>
      <c r="E61" s="113" t="str">
        <f>IF(N59=0,"",N59)</f>
        <v/>
      </c>
      <c r="F61" s="114"/>
      <c r="G61" s="115" t="s">
        <v>2</v>
      </c>
      <c r="H61" s="116"/>
      <c r="I61" s="117" t="s">
        <v>72</v>
      </c>
      <c r="J61" s="118" t="str">
        <f>IF(N59=0,"",ROUNDDOWN(E61/E3*100,2))</f>
        <v/>
      </c>
      <c r="K61" s="119" t="s">
        <v>73</v>
      </c>
      <c r="L61" s="120"/>
      <c r="M61" s="121" t="s">
        <v>74</v>
      </c>
      <c r="N61" s="121"/>
      <c r="O61" s="122"/>
      <c r="P61" s="123" t="s">
        <v>73</v>
      </c>
      <c r="Q61" s="5"/>
      <c r="R61" s="16"/>
    </row>
    <row r="62" spans="1:18" ht="15" customHeight="1" thickTop="1" x14ac:dyDescent="0.4">
      <c r="A62" s="5"/>
      <c r="B62" s="120"/>
      <c r="C62" s="120"/>
      <c r="D62" s="120"/>
      <c r="E62" s="120"/>
      <c r="F62" s="120"/>
      <c r="G62" s="120"/>
      <c r="H62" s="120"/>
      <c r="I62" s="124"/>
      <c r="J62" s="125"/>
      <c r="K62" s="126"/>
      <c r="L62" s="127"/>
      <c r="M62" s="127"/>
      <c r="N62" s="128"/>
      <c r="O62" s="128"/>
      <c r="P62" s="5"/>
      <c r="Q62" s="5"/>
      <c r="R62" s="129"/>
    </row>
    <row r="63" spans="1:18" ht="15" customHeight="1" x14ac:dyDescent="0.4">
      <c r="A63" s="5"/>
      <c r="B63" s="130" t="s">
        <v>75</v>
      </c>
      <c r="C63" s="131"/>
      <c r="D63" s="131"/>
      <c r="E63" s="131"/>
      <c r="F63" s="131"/>
      <c r="G63" s="132"/>
      <c r="H63" s="132"/>
      <c r="I63" s="132"/>
      <c r="J63" s="133"/>
      <c r="K63" s="133"/>
      <c r="L63" s="133"/>
      <c r="M63" s="133"/>
      <c r="N63" s="100"/>
      <c r="O63" s="100"/>
      <c r="P63" s="133"/>
      <c r="Q63" s="133"/>
      <c r="R63" s="133"/>
    </row>
    <row r="64" spans="1:18" ht="15" customHeight="1" x14ac:dyDescent="0.4">
      <c r="A64" s="5"/>
      <c r="B64" s="134" t="s">
        <v>76</v>
      </c>
      <c r="C64" s="135" t="s">
        <v>77</v>
      </c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</row>
    <row r="65" spans="1:18" ht="15" customHeight="1" x14ac:dyDescent="0.4">
      <c r="A65" s="5"/>
      <c r="B65" s="137" t="s">
        <v>76</v>
      </c>
      <c r="C65" s="138" t="s">
        <v>78</v>
      </c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</row>
    <row r="66" spans="1:18" ht="15" customHeight="1" x14ac:dyDescent="0.4">
      <c r="A66" s="5"/>
      <c r="B66" s="137" t="s">
        <v>76</v>
      </c>
      <c r="C66" s="138" t="s">
        <v>79</v>
      </c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</row>
    <row r="67" spans="1:18" ht="15" customHeight="1" x14ac:dyDescent="0.4">
      <c r="A67" s="5"/>
      <c r="B67" s="137" t="s">
        <v>76</v>
      </c>
      <c r="C67" s="140" t="s">
        <v>80</v>
      </c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</row>
    <row r="68" spans="1:18" x14ac:dyDescent="0.4">
      <c r="A68" s="5"/>
      <c r="B68" s="134" t="s">
        <v>81</v>
      </c>
      <c r="C68" s="135" t="s">
        <v>82</v>
      </c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</row>
    <row r="69" spans="1:18" x14ac:dyDescent="0.4">
      <c r="A69" s="5"/>
      <c r="B69" s="137" t="s">
        <v>76</v>
      </c>
      <c r="C69" s="140" t="s">
        <v>83</v>
      </c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</row>
    <row r="70" spans="1:18" x14ac:dyDescent="0.4">
      <c r="B70" s="143"/>
      <c r="C70" s="144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</row>
    <row r="71" spans="1:18" x14ac:dyDescent="0.4"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</row>
  </sheetData>
  <mergeCells count="82">
    <mergeCell ref="B63:F63"/>
    <mergeCell ref="C64:R64"/>
    <mergeCell ref="C65:R65"/>
    <mergeCell ref="C66:R66"/>
    <mergeCell ref="C68:R68"/>
    <mergeCell ref="C70:R70"/>
    <mergeCell ref="N58:O58"/>
    <mergeCell ref="D59:E59"/>
    <mergeCell ref="N59:O59"/>
    <mergeCell ref="B61:D61"/>
    <mergeCell ref="E61:F61"/>
    <mergeCell ref="M61:N61"/>
    <mergeCell ref="D54:E54"/>
    <mergeCell ref="B55:C56"/>
    <mergeCell ref="D55:E55"/>
    <mergeCell ref="D56:E56"/>
    <mergeCell ref="D57:E57"/>
    <mergeCell ref="B58:C59"/>
    <mergeCell ref="D58:E58"/>
    <mergeCell ref="D48:E48"/>
    <mergeCell ref="B49:C50"/>
    <mergeCell ref="D49:E49"/>
    <mergeCell ref="D50:E50"/>
    <mergeCell ref="D51:E51"/>
    <mergeCell ref="B52:C53"/>
    <mergeCell ref="D52:E52"/>
    <mergeCell ref="D53:E53"/>
    <mergeCell ref="D41:E41"/>
    <mergeCell ref="C42:E42"/>
    <mergeCell ref="D43:E43"/>
    <mergeCell ref="B44:C47"/>
    <mergeCell ref="D44:E44"/>
    <mergeCell ref="D45:E45"/>
    <mergeCell ref="D46:E46"/>
    <mergeCell ref="D47:E47"/>
    <mergeCell ref="D33:E33"/>
    <mergeCell ref="C34:E34"/>
    <mergeCell ref="D35:E35"/>
    <mergeCell ref="B36:B42"/>
    <mergeCell ref="C36:E36"/>
    <mergeCell ref="C37:E37"/>
    <mergeCell ref="C38:C41"/>
    <mergeCell ref="D38:E38"/>
    <mergeCell ref="D39:E39"/>
    <mergeCell ref="D40:E40"/>
    <mergeCell ref="D25:E25"/>
    <mergeCell ref="C26:E26"/>
    <mergeCell ref="D27:E27"/>
    <mergeCell ref="B28:B34"/>
    <mergeCell ref="C28:E28"/>
    <mergeCell ref="C29:E29"/>
    <mergeCell ref="C30:C33"/>
    <mergeCell ref="D30:E30"/>
    <mergeCell ref="D31:E31"/>
    <mergeCell ref="D32:E32"/>
    <mergeCell ref="B17:C18"/>
    <mergeCell ref="D17:E17"/>
    <mergeCell ref="D18:E18"/>
    <mergeCell ref="B20:B26"/>
    <mergeCell ref="C20:E20"/>
    <mergeCell ref="C21:E21"/>
    <mergeCell ref="C22:C25"/>
    <mergeCell ref="D22:E22"/>
    <mergeCell ref="D23:E23"/>
    <mergeCell ref="D24:E24"/>
    <mergeCell ref="B7:C10"/>
    <mergeCell ref="D7:E7"/>
    <mergeCell ref="D8:E8"/>
    <mergeCell ref="D9:E9"/>
    <mergeCell ref="D10:E10"/>
    <mergeCell ref="B12:C15"/>
    <mergeCell ref="D12:E12"/>
    <mergeCell ref="D13:E13"/>
    <mergeCell ref="D14:E14"/>
    <mergeCell ref="D15:E15"/>
    <mergeCell ref="Q1:R1"/>
    <mergeCell ref="B3:D3"/>
    <mergeCell ref="E3:F3"/>
    <mergeCell ref="J3:L3"/>
    <mergeCell ref="M3:N3"/>
    <mergeCell ref="J4:M4"/>
    <mergeCell ref="N4:O4"/>
  </mergeCells>
  <phoneticPr fontId="2"/>
  <dataValidations count="1">
    <dataValidation imeMode="off" allowBlank="1" showInputMessage="1" showErrorMessage="1" sqref="F29:R33 N4 E3:F3 F50:Q50 F37:Q41 F21:R25 F15:Q15 F53:Q53 F18:Q18 F56:Q56 F13:R13 F45:R45 F47:Q47 M3:N3 O61 F8:R8 F10:Q10" xr:uid="{162F85B0-5AC6-41C0-B143-124B7E13F793}"/>
  </dataValidation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算出表</vt:lpstr>
      <vt:lpstr>算出表!Print_Area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早紀</dc:creator>
  <cp:lastModifiedBy>森本 早紀</cp:lastModifiedBy>
  <dcterms:created xsi:type="dcterms:W3CDTF">2020-09-29T02:56:32Z</dcterms:created>
  <dcterms:modified xsi:type="dcterms:W3CDTF">2020-09-29T02:56:48Z</dcterms:modified>
</cp:coreProperties>
</file>