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新公会計\29年度\財務諸表(完成版)\全体\"/>
    </mc:Choice>
  </mc:AlternateContent>
  <bookViews>
    <workbookView xWindow="0" yWindow="0" windowWidth="20490" windowHeight="7770"/>
  </bookViews>
  <sheets>
    <sheet name="全体貸借対照表" sheetId="5" r:id="rId1"/>
    <sheet name="全体行政コスト計算書" sheetId="6" r:id="rId2"/>
    <sheet name="全体純資産変動計算書" sheetId="7" r:id="rId3"/>
    <sheet name="全体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全体行政コスト計算書!$B$1:$P$42</definedName>
    <definedName name="_xlnm.Print_Area" localSheetId="3">全体資金収支計算書!$B$1:$O$61</definedName>
    <definedName name="_xlnm.Print_Area" localSheetId="2">全体純資産変動計算書!$B$1:$Q$24</definedName>
    <definedName name="_xlnm.Print_Area" localSheetId="0">全体貸借対照表!$C$1:$AB$77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4" i="5" l="1"/>
  <c r="AD68" i="5"/>
  <c r="AD64" i="5" s="1"/>
  <c r="AD59" i="5"/>
  <c r="AD52" i="5"/>
  <c r="AD48" i="5"/>
  <c r="AD32" i="5"/>
  <c r="AE12" i="5"/>
  <c r="AD8" i="5"/>
  <c r="AE6" i="5"/>
  <c r="AE21" i="5" s="1"/>
  <c r="U22" i="7"/>
  <c r="U20" i="7"/>
  <c r="U19" i="7"/>
  <c r="U18" i="7"/>
  <c r="W13" i="7"/>
  <c r="V13" i="7"/>
  <c r="V21" i="7" s="1"/>
  <c r="U11" i="7"/>
  <c r="U10" i="7"/>
  <c r="W9" i="7"/>
  <c r="U9" i="7" s="1"/>
  <c r="U8" i="7"/>
  <c r="U7" i="7"/>
  <c r="Q9" i="7"/>
  <c r="AE75" i="5" l="1"/>
  <c r="AD51" i="5"/>
  <c r="AD7" i="5"/>
  <c r="W12" i="7"/>
  <c r="Q12" i="7"/>
  <c r="AD6" i="5" l="1"/>
  <c r="AD75" i="5" s="1"/>
  <c r="Q21" i="7"/>
  <c r="U12" i="7"/>
  <c r="W21" i="7"/>
  <c r="U21" i="7" s="1"/>
  <c r="Q22" i="7" l="1"/>
</calcChain>
</file>

<file path=xl/sharedStrings.xml><?xml version="1.0" encoding="utf-8"?>
<sst xmlns="http://schemas.openxmlformats.org/spreadsheetml/2006/main" count="468" uniqueCount="364">
  <si>
    <t>（単位：円）</t>
  </si>
  <si>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</si>
  <si>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</si>
  <si>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</si>
  <si>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</si>
  <si>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</si>
  <si>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</si>
  <si>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</si>
  <si>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</si>
  <si>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</si>
  <si>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</si>
  <si>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</si>
  <si>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</si>
  <si>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1055000</t>
  </si>
  <si>
    <t>土地減損損失累計額</t>
  </si>
  <si>
    <t>1060000</t>
  </si>
  <si>
    <t>立木竹</t>
  </si>
  <si>
    <t>1065000</t>
  </si>
  <si>
    <t>立木竹減損損失累計額</t>
  </si>
  <si>
    <t>1070000</t>
  </si>
  <si>
    <t>建物</t>
  </si>
  <si>
    <t>1080000</t>
  </si>
  <si>
    <t>建物減価償却累計額</t>
  </si>
  <si>
    <t>建物減損損失累計額</t>
  </si>
  <si>
    <t>1090000</t>
  </si>
  <si>
    <t>工作物</t>
  </si>
  <si>
    <t>1100000</t>
  </si>
  <si>
    <t>工作物減価償却累計額</t>
  </si>
  <si>
    <t>工作物減損損失累計額</t>
  </si>
  <si>
    <t>1110000</t>
  </si>
  <si>
    <t>船舶</t>
  </si>
  <si>
    <t>1120000</t>
  </si>
  <si>
    <t>船舶減価償却累計額</t>
  </si>
  <si>
    <t>船舶減損損失累計額</t>
  </si>
  <si>
    <t>1130000</t>
  </si>
  <si>
    <t>浮標等</t>
  </si>
  <si>
    <t>1140000</t>
  </si>
  <si>
    <t>浮標等減価償却累計額</t>
  </si>
  <si>
    <t>浮標等減損損失累計額</t>
  </si>
  <si>
    <t>1150000</t>
  </si>
  <si>
    <t>航空機</t>
  </si>
  <si>
    <t>1160000</t>
  </si>
  <si>
    <t>航空機減価償却累計額</t>
  </si>
  <si>
    <t>航空機減損損失累計額</t>
  </si>
  <si>
    <t>1170000</t>
  </si>
  <si>
    <t>その他</t>
  </si>
  <si>
    <t>1180000</t>
  </si>
  <si>
    <t>その他減価償却累計額</t>
  </si>
  <si>
    <t>その他減損損失累計額</t>
  </si>
  <si>
    <t>1190000</t>
  </si>
  <si>
    <t>建設仮勘定</t>
  </si>
  <si>
    <t>1200000</t>
  </si>
  <si>
    <t>インフラ資産</t>
  </si>
  <si>
    <t>1210000</t>
  </si>
  <si>
    <t>1215000</t>
  </si>
  <si>
    <t>1220000</t>
  </si>
  <si>
    <t>1230000</t>
  </si>
  <si>
    <t>1235000</t>
  </si>
  <si>
    <t>1240000</t>
  </si>
  <si>
    <t>1250000</t>
  </si>
  <si>
    <t>1255000</t>
  </si>
  <si>
    <t>1260000</t>
  </si>
  <si>
    <t>1270000</t>
  </si>
  <si>
    <t>1275000</t>
  </si>
  <si>
    <t>1280000</t>
  </si>
  <si>
    <t>1290000</t>
  </si>
  <si>
    <t>物品</t>
  </si>
  <si>
    <t>1300000</t>
  </si>
  <si>
    <t>物品減価償却累計額</t>
  </si>
  <si>
    <t>物品減損損失累計額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</si>
  <si>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</si>
  <si>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</si>
  <si>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</si>
  <si>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</si>
  <si>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</si>
  <si>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</si>
  <si>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</si>
  <si>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</si>
  <si>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</si>
  <si>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</si>
  <si>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</si>
  <si>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</si>
  <si>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</si>
  <si>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</si>
  <si>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</si>
  <si>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</si>
  <si>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</si>
  <si>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</si>
  <si>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</si>
  <si>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</si>
  <si>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</si>
  <si>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</si>
  <si>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</si>
  <si>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</si>
  <si>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</si>
  <si>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</si>
  <si>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</si>
  <si>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</si>
  <si>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</si>
  <si>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</si>
  <si>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</si>
  <si>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</si>
  <si>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</si>
  <si>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</si>
  <si>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</si>
  <si>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</si>
  <si>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</si>
  <si>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</si>
  <si>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</si>
  <si>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</si>
  <si>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</si>
  <si>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</si>
  <si>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</si>
  <si>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</si>
  <si>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</si>
  <si>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</si>
  <si>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</si>
  <si>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</si>
  <si>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</si>
  <si>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</si>
  <si>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</si>
  <si>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</si>
  <si>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</si>
  <si>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</si>
  <si>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</si>
  <si>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</si>
  <si>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</si>
  <si>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</si>
  <si>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</si>
  <si>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</si>
  <si>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</si>
  <si>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</si>
  <si>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</si>
  <si>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</si>
  <si>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</si>
  <si>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</si>
  <si>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</si>
  <si>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</si>
  <si>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</si>
  <si>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</si>
  <si>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</si>
  <si>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</si>
  <si>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</si>
  <si>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</si>
  <si>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</si>
  <si>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</si>
  <si>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</si>
  <si>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</si>
  <si>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</si>
  <si>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</si>
  <si>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</si>
  <si>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</si>
  <si>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</si>
  <si>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</si>
  <si>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</si>
  <si>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</si>
  <si>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</si>
  <si>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</si>
  <si>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</si>
  <si>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</si>
  <si>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</si>
  <si>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</si>
  <si>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</si>
  <si>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</si>
  <si>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</si>
  <si>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</si>
  <si>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</si>
  <si>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</si>
  <si>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</si>
  <si>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</si>
  <si>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</si>
  <si>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</si>
  <si>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</si>
  <si>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</si>
  <si>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</si>
  <si>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</si>
  <si>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</si>
  <si>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</si>
  <si>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</si>
  <si>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</si>
  <si>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</si>
  <si>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</si>
  <si>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</si>
  <si>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</si>
  <si>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</si>
  <si>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</si>
  <si>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</si>
  <si>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</si>
  <si>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</si>
  <si>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</si>
  <si>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</si>
  <si>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</si>
  <si>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</si>
  <si>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</si>
  <si>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</si>
  <si>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</si>
  <si>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</si>
  <si>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</si>
  <si>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</si>
  <si>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</si>
  <si>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</si>
  <si>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</si>
  <si>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</si>
  <si>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</si>
  <si>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</si>
  <si>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</si>
  <si>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</si>
  <si>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</si>
  <si>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</si>
  <si>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</si>
  <si>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</si>
  <si>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</si>
  <si>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</si>
  <si>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</si>
  <si>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</si>
  <si>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</si>
  <si>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</si>
  <si>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</si>
  <si>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</si>
  <si>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</si>
  <si>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</si>
  <si>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</si>
  <si>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</si>
  <si>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</si>
  <si>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</si>
  <si>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</si>
  <si>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</si>
  <si>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</si>
  <si>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</si>
  <si>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</si>
  <si>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</si>
  <si>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</si>
  <si>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</si>
  <si>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</si>
  <si>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</si>
  <si>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</si>
  <si>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</si>
  <si>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</si>
  <si>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</si>
  <si>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</si>
  <si>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</si>
  <si>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</si>
  <si>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</si>
  <si>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</si>
  <si>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</si>
  <si>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</si>
  <si>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</si>
  <si>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</si>
  <si>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</si>
  <si>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</si>
  <si>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</si>
  <si>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</si>
  <si>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</si>
  <si>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</si>
  <si>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</si>
  <si>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</si>
  <si>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</si>
  <si>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</si>
  <si>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</si>
  <si>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</si>
  <si>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</si>
  <si>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</si>
  <si>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</si>
  <si>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</si>
  <si>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</si>
  <si>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</si>
  <si>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</si>
  <si>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</si>
  <si>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</si>
  <si>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</si>
  <si>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</si>
  <si>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</si>
  <si>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</si>
  <si>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</si>
  <si>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</si>
  <si>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</si>
  <si>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</si>
  <si>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</si>
  <si>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</si>
  <si>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</si>
  <si>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</si>
  <si>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</si>
  <si>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</si>
  <si>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</si>
  <si>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</si>
  <si>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</si>
  <si>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</si>
  <si>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</si>
  <si>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</si>
  <si>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</si>
  <si>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</si>
  <si>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</si>
  <si>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</si>
  <si>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</si>
  <si>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</si>
  <si>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</si>
  <si>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</si>
  <si>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</si>
  <si>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</si>
  <si>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</si>
  <si>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</si>
  <si>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</si>
  <si>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</si>
  <si>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</si>
  <si>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</si>
  <si>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</si>
  <si>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</si>
  <si>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</si>
  <si>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</si>
  <si>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</si>
  <si>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</si>
  <si>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</si>
  <si>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</si>
  <si>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</si>
  <si>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</si>
  <si>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</si>
  <si>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</si>
  <si>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</si>
  <si>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</si>
  <si>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</si>
  <si>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</si>
  <si>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</si>
  <si>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</si>
  <si>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</si>
  <si>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</si>
  <si>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</si>
  <si>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</si>
  <si>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</si>
  <si>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</si>
  <si>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</si>
  <si>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</si>
  <si>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</si>
  <si>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</si>
  <si>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</si>
  <si>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</si>
  <si>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</si>
  <si>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1085000</t>
  </si>
  <si>
    <t>1105000</t>
  </si>
  <si>
    <t>1125000</t>
  </si>
  <si>
    <t>【純資産の部】</t>
  </si>
  <si>
    <t>1145000</t>
  </si>
  <si>
    <t>1165000</t>
  </si>
  <si>
    <t>1185000</t>
  </si>
  <si>
    <t>負債及び純資産合計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</si>
  <si>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</si>
  <si>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</si>
  <si>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</si>
  <si>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</si>
  <si>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</si>
  <si>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</si>
  <si>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</si>
  <si>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</si>
  <si>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</si>
  <si>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全体行政コスト計算書</t>
  </si>
  <si>
    <t>自　平成２８年４月１日　</t>
    <phoneticPr fontId="11"/>
  </si>
  <si>
    <t>至　平成２９年３月３１日</t>
    <phoneticPr fontId="11"/>
  </si>
  <si>
    <t>全体純資産変動計算書</t>
  </si>
  <si>
    <t>自　平成２８年４月１日　</t>
    <phoneticPr fontId="11"/>
  </si>
  <si>
    <t>全体資金収支計算書</t>
  </si>
  <si>
    <t>至　平成２９年３月３１日</t>
    <phoneticPr fontId="11"/>
  </si>
  <si>
    <t>全体貸借対照表</t>
  </si>
  <si>
    <t>（平成２９年３月３１日現在）</t>
  </si>
  <si>
    <t>地方債等</t>
    <phoneticPr fontId="2"/>
  </si>
  <si>
    <t>1年内償還予定地方債等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</si>
</sst>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;&quot;△ &quot;0"/>
    <numFmt numFmtId="178" formatCode="#,##0_ "/>
    <numFmt numFmtId="179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4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7" fontId="9" fillId="0" borderId="10" xfId="5" applyNumberFormat="1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7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1" fillId="0" borderId="23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6" fontId="1" fillId="2" borderId="17" xfId="5" applyNumberFormat="1" applyFont="1" applyFill="1" applyBorder="1" applyAlignment="1">
      <alignment horizontal="right" vertical="center"/>
    </xf>
    <xf numFmtId="177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8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6" fontId="1" fillId="2" borderId="17" xfId="0" applyNumberFormat="1" applyFont="1" applyFill="1" applyBorder="1" applyAlignment="1">
      <alignment horizontal="right" vertical="center"/>
    </xf>
    <xf numFmtId="178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79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79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79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79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79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79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8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7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8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8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8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8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8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9" fillId="0" borderId="10" xfId="5" applyNumberFormat="1" applyFont="1" applyFill="1" applyBorder="1" applyAlignment="1">
      <alignment horizontal="center" vertical="center"/>
    </xf>
    <xf numFmtId="176" fontId="4" fillId="0" borderId="0" xfId="5" applyNumberFormat="1" applyFont="1" applyFill="1" applyAlignment="1">
      <alignment vertical="center"/>
    </xf>
    <xf numFmtId="176" fontId="9" fillId="2" borderId="10" xfId="5" applyNumberFormat="1" applyFont="1" applyFill="1" applyBorder="1" applyAlignment="1">
      <alignment horizontal="center" vertical="center"/>
    </xf>
    <xf numFmtId="176" fontId="9" fillId="2" borderId="22" xfId="5" applyNumberFormat="1" applyFont="1" applyFill="1" applyBorder="1" applyAlignment="1">
      <alignment horizontal="center" vertical="center"/>
    </xf>
    <xf numFmtId="176" fontId="9" fillId="2" borderId="10" xfId="5" applyNumberFormat="1" applyFont="1" applyFill="1" applyBorder="1" applyAlignment="1">
      <alignment horizontal="right" vertical="center"/>
    </xf>
    <xf numFmtId="176" fontId="9" fillId="0" borderId="10" xfId="5" applyNumberFormat="1" applyFont="1" applyFill="1" applyBorder="1" applyAlignment="1">
      <alignment horizontal="right" vertical="center"/>
    </xf>
    <xf numFmtId="176" fontId="9" fillId="0" borderId="14" xfId="5" applyNumberFormat="1" applyFont="1" applyFill="1" applyBorder="1" applyAlignment="1">
      <alignment horizontal="right" vertical="center"/>
    </xf>
    <xf numFmtId="176" fontId="9" fillId="2" borderId="28" xfId="5" applyNumberFormat="1" applyFont="1" applyFill="1" applyBorder="1" applyAlignment="1">
      <alignment horizontal="center" vertical="center"/>
    </xf>
    <xf numFmtId="176" fontId="9" fillId="2" borderId="18" xfId="5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11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79" fontId="1" fillId="0" borderId="41" xfId="8" applyNumberFormat="1" applyFont="1" applyFill="1" applyBorder="1" applyAlignment="1">
      <alignment horizontal="center" vertical="center"/>
    </xf>
    <xf numFmtId="179" fontId="1" fillId="0" borderId="50" xfId="8" applyNumberFormat="1" applyFont="1" applyFill="1" applyBorder="1" applyAlignment="1">
      <alignment horizontal="center" vertical="center"/>
    </xf>
    <xf numFmtId="179" fontId="1" fillId="0" borderId="54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79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79" fontId="1" fillId="0" borderId="42" xfId="8" applyNumberFormat="1" applyFont="1" applyFill="1" applyBorder="1" applyAlignment="1">
      <alignment horizontal="center" vertical="center"/>
    </xf>
    <xf numFmtId="179" fontId="1" fillId="0" borderId="43" xfId="8" applyNumberFormat="1" applyFont="1" applyFill="1" applyBorder="1" applyAlignment="1">
      <alignment horizontal="center" vertical="center"/>
    </xf>
    <xf numFmtId="179" fontId="1" fillId="0" borderId="44" xfId="8" applyNumberFormat="1" applyFont="1" applyFill="1" applyBorder="1" applyAlignment="1">
      <alignment horizontal="center" vertical="center"/>
    </xf>
    <xf numFmtId="179" fontId="1" fillId="0" borderId="47" xfId="8" applyNumberFormat="1" applyFont="1" applyFill="1" applyBorder="1" applyAlignment="1">
      <alignment horizontal="center" vertical="center"/>
    </xf>
    <xf numFmtId="179" fontId="1" fillId="0" borderId="48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7"/>
  <sheetViews>
    <sheetView showGridLines="0" tabSelected="1" topLeftCell="C1" zoomScale="85" zoomScaleNormal="85" zoomScaleSheetLayoutView="85" workbookViewId="0">
      <selection activeCell="D1" sqref="D1:AA1"/>
    </sheetView>
  </sheetViews>
  <sheetFormatPr defaultRowHeight="12.75" x14ac:dyDescent="0.15"/>
  <cols>
    <col min="1" max="2" width="0" style="4" hidden="1" customWidth="1"/>
    <col min="3" max="3" width="0.625" style="6" customWidth="1"/>
    <col min="4" max="14" width="2.125" style="6" customWidth="1"/>
    <col min="15" max="15" width="6" style="6" customWidth="1"/>
    <col min="16" max="16" width="22.375" style="6" customWidth="1"/>
    <col min="17" max="17" width="3.375" style="6" bestFit="1" customWidth="1"/>
    <col min="18" max="19" width="2.125" style="6" customWidth="1"/>
    <col min="20" max="24" width="3.875" style="6" customWidth="1"/>
    <col min="25" max="25" width="3.125" style="6" customWidth="1"/>
    <col min="26" max="26" width="24.125" style="6" bestFit="1" customWidth="1"/>
    <col min="27" max="27" width="3.125" style="6" customWidth="1"/>
    <col min="28" max="28" width="0.625" style="6" customWidth="1"/>
    <col min="29" max="29" width="9" style="6"/>
    <col min="30" max="31" width="0" style="6" hidden="1" customWidth="1"/>
    <col min="32" max="16384" width="9" style="6"/>
  </cols>
  <sheetData>
    <row r="1" spans="1:31" ht="23.25" customHeight="1" x14ac:dyDescent="0.25">
      <c r="C1" s="5"/>
      <c r="D1" s="235" t="s">
        <v>360</v>
      </c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</row>
    <row r="2" spans="1:31" ht="21" customHeight="1" x14ac:dyDescent="0.15">
      <c r="D2" s="236" t="s">
        <v>361</v>
      </c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</row>
    <row r="3" spans="1:31" s="8" customFormat="1" ht="16.5" customHeight="1" thickBot="1" x14ac:dyDescent="0.2">
      <c r="A3" s="7"/>
      <c r="B3" s="7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1" t="s">
        <v>0</v>
      </c>
      <c r="AB3" s="10"/>
    </row>
    <row r="4" spans="1:31" s="13" customFormat="1" ht="14.25" customHeight="1" thickBot="1" x14ac:dyDescent="0.2">
      <c r="A4" s="12" t="s">
        <v>331</v>
      </c>
      <c r="B4" s="12" t="s">
        <v>332</v>
      </c>
      <c r="D4" s="232" t="s">
        <v>1</v>
      </c>
      <c r="E4" s="233"/>
      <c r="F4" s="233"/>
      <c r="G4" s="233"/>
      <c r="H4" s="233"/>
      <c r="I4" s="233"/>
      <c r="J4" s="233"/>
      <c r="K4" s="237"/>
      <c r="L4" s="237"/>
      <c r="M4" s="237"/>
      <c r="N4" s="237"/>
      <c r="O4" s="237"/>
      <c r="P4" s="238" t="s">
        <v>333</v>
      </c>
      <c r="Q4" s="239"/>
      <c r="R4" s="233" t="s">
        <v>1</v>
      </c>
      <c r="S4" s="233"/>
      <c r="T4" s="233"/>
      <c r="U4" s="233"/>
      <c r="V4" s="233"/>
      <c r="W4" s="233"/>
      <c r="X4" s="233"/>
      <c r="Y4" s="233"/>
      <c r="Z4" s="238" t="s">
        <v>333</v>
      </c>
      <c r="AA4" s="239"/>
    </row>
    <row r="5" spans="1:31" ht="14.65" customHeight="1" x14ac:dyDescent="0.15">
      <c r="D5" s="14" t="s">
        <v>334</v>
      </c>
      <c r="E5" s="15"/>
      <c r="F5" s="16"/>
      <c r="G5" s="17"/>
      <c r="H5" s="17"/>
      <c r="I5" s="17"/>
      <c r="J5" s="17"/>
      <c r="K5" s="15"/>
      <c r="L5" s="15"/>
      <c r="M5" s="15"/>
      <c r="N5" s="15"/>
      <c r="O5" s="15"/>
      <c r="P5" s="18"/>
      <c r="Q5" s="19"/>
      <c r="R5" s="16" t="s">
        <v>335</v>
      </c>
      <c r="S5" s="16"/>
      <c r="T5" s="16"/>
      <c r="U5" s="16"/>
      <c r="V5" s="16"/>
      <c r="W5" s="16"/>
      <c r="X5" s="16"/>
      <c r="Y5" s="15"/>
      <c r="Z5" s="18"/>
      <c r="AA5" s="210"/>
      <c r="AB5" s="211"/>
    </row>
    <row r="6" spans="1:31" ht="14.65" customHeight="1" x14ac:dyDescent="0.15">
      <c r="A6" s="4" t="s">
        <v>4</v>
      </c>
      <c r="B6" s="4" t="s">
        <v>117</v>
      </c>
      <c r="D6" s="20"/>
      <c r="E6" s="16" t="s">
        <v>5</v>
      </c>
      <c r="F6" s="16"/>
      <c r="G6" s="16"/>
      <c r="H6" s="16"/>
      <c r="I6" s="16"/>
      <c r="J6" s="16"/>
      <c r="K6" s="15"/>
      <c r="L6" s="15"/>
      <c r="M6" s="15"/>
      <c r="N6" s="15"/>
      <c r="O6" s="15"/>
      <c r="P6" s="21">
        <v>177784135822</v>
      </c>
      <c r="Q6" s="22"/>
      <c r="R6" s="16"/>
      <c r="S6" s="16" t="s">
        <v>118</v>
      </c>
      <c r="T6" s="16"/>
      <c r="U6" s="16"/>
      <c r="V6" s="16"/>
      <c r="W6" s="16"/>
      <c r="X6" s="16"/>
      <c r="Y6" s="15"/>
      <c r="Z6" s="21">
        <v>29462784366</v>
      </c>
      <c r="AA6" s="212"/>
      <c r="AB6" s="211"/>
      <c r="AD6" s="6">
        <f>IF(AND(AD7="-",AD48="-",AD51="-"),"-",SUM(AD7,AD48,AD51))</f>
        <v>177784135822</v>
      </c>
      <c r="AE6" s="6">
        <f>IF(COUNTIF(AE7:AE11,"-")=COUNTA(AE7:AE11),"-",SUM(AE7:AE11))</f>
        <v>29462784366</v>
      </c>
    </row>
    <row r="7" spans="1:31" ht="14.65" customHeight="1" x14ac:dyDescent="0.15">
      <c r="A7" s="4" t="s">
        <v>6</v>
      </c>
      <c r="B7" s="4" t="s">
        <v>119</v>
      </c>
      <c r="D7" s="20"/>
      <c r="E7" s="16"/>
      <c r="F7" s="16" t="s">
        <v>7</v>
      </c>
      <c r="G7" s="16"/>
      <c r="H7" s="16"/>
      <c r="I7" s="16"/>
      <c r="J7" s="16"/>
      <c r="K7" s="15"/>
      <c r="L7" s="15"/>
      <c r="M7" s="15"/>
      <c r="N7" s="15"/>
      <c r="O7" s="15"/>
      <c r="P7" s="21">
        <v>158616235541</v>
      </c>
      <c r="Q7" s="22"/>
      <c r="R7" s="16"/>
      <c r="S7" s="16"/>
      <c r="T7" s="16" t="s">
        <v>362</v>
      </c>
      <c r="U7" s="16"/>
      <c r="V7" s="16"/>
      <c r="W7" s="16"/>
      <c r="X7" s="16"/>
      <c r="Y7" s="15"/>
      <c r="Z7" s="21">
        <v>63648899088</v>
      </c>
      <c r="AA7" s="212"/>
      <c r="AB7" s="211"/>
      <c r="AD7" s="6">
        <f>IF(AND(AD8="-",AD32="-",COUNTIF(AD45:AD47,"-")=COUNTA(AD45:AD47)),"-",SUM(AD8,AD32,AD45:AD47))</f>
        <v>158616235541</v>
      </c>
      <c r="AE7" s="6">
        <v>63648899088</v>
      </c>
    </row>
    <row r="8" spans="1:31" ht="14.65" customHeight="1" x14ac:dyDescent="0.15">
      <c r="A8" s="4" t="s">
        <v>8</v>
      </c>
      <c r="B8" s="4" t="s">
        <v>120</v>
      </c>
      <c r="D8" s="20"/>
      <c r="E8" s="16"/>
      <c r="F8" s="16"/>
      <c r="G8" s="16" t="s">
        <v>9</v>
      </c>
      <c r="H8" s="16"/>
      <c r="I8" s="16"/>
      <c r="J8" s="16"/>
      <c r="K8" s="15"/>
      <c r="L8" s="15"/>
      <c r="M8" s="15"/>
      <c r="N8" s="15"/>
      <c r="O8" s="15"/>
      <c r="P8" s="21">
        <v>61584434305</v>
      </c>
      <c r="Q8" s="22"/>
      <c r="R8" s="16"/>
      <c r="S8" s="16"/>
      <c r="T8" s="16" t="s">
        <v>121</v>
      </c>
      <c r="U8" s="16"/>
      <c r="V8" s="16"/>
      <c r="W8" s="16"/>
      <c r="X8" s="16"/>
      <c r="Y8" s="15"/>
      <c r="Z8" s="21">
        <v>0</v>
      </c>
      <c r="AA8" s="212"/>
      <c r="AB8" s="211"/>
      <c r="AD8" s="6">
        <f>IF(COUNTIF(AD9:AD31,"-")=COUNTA(AD9:AD31),"-",SUM(AD9:AD31))</f>
        <v>61584434305</v>
      </c>
      <c r="AE8" s="6">
        <v>0</v>
      </c>
    </row>
    <row r="9" spans="1:31" ht="14.65" customHeight="1" x14ac:dyDescent="0.15">
      <c r="A9" s="4" t="s">
        <v>10</v>
      </c>
      <c r="B9" s="4" t="s">
        <v>122</v>
      </c>
      <c r="D9" s="20"/>
      <c r="E9" s="16"/>
      <c r="F9" s="16"/>
      <c r="G9" s="16"/>
      <c r="H9" s="16" t="s">
        <v>11</v>
      </c>
      <c r="I9" s="16"/>
      <c r="J9" s="16"/>
      <c r="K9" s="15"/>
      <c r="L9" s="15"/>
      <c r="M9" s="15"/>
      <c r="N9" s="15"/>
      <c r="O9" s="15"/>
      <c r="P9" s="21">
        <v>37455546245</v>
      </c>
      <c r="Q9" s="22"/>
      <c r="R9" s="16"/>
      <c r="S9" s="16"/>
      <c r="T9" s="16" t="s">
        <v>123</v>
      </c>
      <c r="U9" s="16"/>
      <c r="V9" s="16"/>
      <c r="W9" s="16"/>
      <c r="X9" s="16"/>
      <c r="Y9" s="15"/>
      <c r="Z9" s="21">
        <v>3727888623</v>
      </c>
      <c r="AA9" s="212"/>
      <c r="AB9" s="211"/>
      <c r="AD9" s="6">
        <v>37455546245</v>
      </c>
      <c r="AE9" s="6">
        <v>3727888623</v>
      </c>
    </row>
    <row r="10" spans="1:31" ht="14.65" customHeight="1" x14ac:dyDescent="0.15">
      <c r="A10" s="4" t="s">
        <v>13</v>
      </c>
      <c r="B10" s="4" t="s">
        <v>124</v>
      </c>
      <c r="D10" s="20"/>
      <c r="E10" s="16"/>
      <c r="F10" s="16"/>
      <c r="G10" s="16"/>
      <c r="H10" s="16" t="s">
        <v>14</v>
      </c>
      <c r="I10" s="16"/>
      <c r="J10" s="16"/>
      <c r="K10" s="15"/>
      <c r="L10" s="15"/>
      <c r="M10" s="15"/>
      <c r="N10" s="15"/>
      <c r="O10" s="15"/>
      <c r="P10" s="21">
        <v>0</v>
      </c>
      <c r="Q10" s="22"/>
      <c r="R10" s="16"/>
      <c r="S10" s="16"/>
      <c r="T10" s="16" t="s">
        <v>125</v>
      </c>
      <c r="U10" s="16"/>
      <c r="V10" s="16"/>
      <c r="W10" s="16"/>
      <c r="X10" s="16"/>
      <c r="Y10" s="15"/>
      <c r="Z10" s="21">
        <v>0</v>
      </c>
      <c r="AA10" s="212"/>
      <c r="AB10" s="211"/>
      <c r="AD10" s="6">
        <v>0</v>
      </c>
      <c r="AE10" s="6">
        <v>0</v>
      </c>
    </row>
    <row r="11" spans="1:31" ht="14.65" customHeight="1" x14ac:dyDescent="0.15">
      <c r="A11" s="4" t="s">
        <v>15</v>
      </c>
      <c r="B11" s="4" t="s">
        <v>126</v>
      </c>
      <c r="D11" s="20"/>
      <c r="E11" s="16"/>
      <c r="F11" s="16"/>
      <c r="G11" s="16"/>
      <c r="H11" s="16" t="s">
        <v>16</v>
      </c>
      <c r="I11" s="16"/>
      <c r="J11" s="16"/>
      <c r="K11" s="15"/>
      <c r="L11" s="15"/>
      <c r="M11" s="15"/>
      <c r="N11" s="15"/>
      <c r="O11" s="15"/>
      <c r="P11" s="21">
        <v>0</v>
      </c>
      <c r="Q11" s="22"/>
      <c r="R11" s="16"/>
      <c r="S11" s="16"/>
      <c r="T11" s="16" t="s">
        <v>45</v>
      </c>
      <c r="U11" s="16"/>
      <c r="V11" s="16"/>
      <c r="W11" s="16"/>
      <c r="X11" s="16"/>
      <c r="Y11" s="15"/>
      <c r="Z11" s="21">
        <v>-37914003345</v>
      </c>
      <c r="AA11" s="212"/>
      <c r="AB11" s="211"/>
      <c r="AD11" s="6">
        <v>0</v>
      </c>
      <c r="AE11" s="6">
        <v>-37914003345</v>
      </c>
    </row>
    <row r="12" spans="1:31" ht="14.65" customHeight="1" x14ac:dyDescent="0.15">
      <c r="A12" s="4" t="s">
        <v>17</v>
      </c>
      <c r="B12" s="4" t="s">
        <v>127</v>
      </c>
      <c r="D12" s="20"/>
      <c r="E12" s="16"/>
      <c r="F12" s="16"/>
      <c r="G12" s="16"/>
      <c r="H12" s="16" t="s">
        <v>18</v>
      </c>
      <c r="I12" s="16"/>
      <c r="J12" s="16"/>
      <c r="K12" s="15"/>
      <c r="L12" s="15"/>
      <c r="M12" s="15"/>
      <c r="N12" s="15"/>
      <c r="O12" s="15"/>
      <c r="P12" s="21">
        <v>0</v>
      </c>
      <c r="Q12" s="22"/>
      <c r="R12" s="16"/>
      <c r="S12" s="16" t="s">
        <v>128</v>
      </c>
      <c r="T12" s="16"/>
      <c r="U12" s="16"/>
      <c r="V12" s="16"/>
      <c r="W12" s="16"/>
      <c r="X12" s="16"/>
      <c r="Y12" s="15"/>
      <c r="Z12" s="21">
        <v>7824179137</v>
      </c>
      <c r="AA12" s="212"/>
      <c r="AB12" s="211"/>
      <c r="AD12" s="6">
        <v>0</v>
      </c>
      <c r="AE12" s="6">
        <f>IF(COUNTIF(AE13:AE20,"-")=COUNTA(AE13:AE20),"-",SUM(AE13:AE20))</f>
        <v>7824179137</v>
      </c>
    </row>
    <row r="13" spans="1:31" ht="14.65" customHeight="1" x14ac:dyDescent="0.15">
      <c r="A13" s="4" t="s">
        <v>19</v>
      </c>
      <c r="B13" s="4" t="s">
        <v>129</v>
      </c>
      <c r="D13" s="20"/>
      <c r="E13" s="16"/>
      <c r="F13" s="16"/>
      <c r="G13" s="16"/>
      <c r="H13" s="16" t="s">
        <v>20</v>
      </c>
      <c r="I13" s="16"/>
      <c r="J13" s="16"/>
      <c r="K13" s="15"/>
      <c r="L13" s="15"/>
      <c r="M13" s="15"/>
      <c r="N13" s="15"/>
      <c r="O13" s="15"/>
      <c r="P13" s="21">
        <v>59682744150</v>
      </c>
      <c r="Q13" s="22"/>
      <c r="R13" s="16"/>
      <c r="S13" s="16"/>
      <c r="T13" s="16" t="s">
        <v>363</v>
      </c>
      <c r="U13" s="16"/>
      <c r="V13" s="16"/>
      <c r="W13" s="16"/>
      <c r="X13" s="16"/>
      <c r="Y13" s="15"/>
      <c r="Z13" s="21">
        <v>6315192380</v>
      </c>
      <c r="AA13" s="212"/>
      <c r="AB13" s="211"/>
      <c r="AD13" s="6">
        <v>59682744150</v>
      </c>
      <c r="AE13" s="6">
        <v>6315192380</v>
      </c>
    </row>
    <row r="14" spans="1:31" ht="14.65" customHeight="1" x14ac:dyDescent="0.15">
      <c r="A14" s="4" t="s">
        <v>21</v>
      </c>
      <c r="B14" s="4" t="s">
        <v>130</v>
      </c>
      <c r="D14" s="20"/>
      <c r="E14" s="16"/>
      <c r="F14" s="16"/>
      <c r="G14" s="16"/>
      <c r="H14" s="16" t="s">
        <v>22</v>
      </c>
      <c r="I14" s="16"/>
      <c r="J14" s="16"/>
      <c r="K14" s="15"/>
      <c r="L14" s="15"/>
      <c r="M14" s="15"/>
      <c r="N14" s="15"/>
      <c r="O14" s="15"/>
      <c r="P14" s="21">
        <v>-36628153092</v>
      </c>
      <c r="Q14" s="22"/>
      <c r="R14" s="16"/>
      <c r="S14" s="16"/>
      <c r="T14" s="16" t="s">
        <v>131</v>
      </c>
      <c r="U14" s="16"/>
      <c r="V14" s="16"/>
      <c r="W14" s="16"/>
      <c r="X14" s="16"/>
      <c r="Y14" s="15"/>
      <c r="Z14" s="21">
        <v>591924778</v>
      </c>
      <c r="AA14" s="212"/>
      <c r="AB14" s="211"/>
      <c r="AD14" s="6">
        <v>-36628153092</v>
      </c>
      <c r="AE14" s="6">
        <v>591924778</v>
      </c>
    </row>
    <row r="15" spans="1:31" ht="14.65" customHeight="1" x14ac:dyDescent="0.15">
      <c r="A15" s="4" t="s">
        <v>336</v>
      </c>
      <c r="B15" s="4" t="s">
        <v>132</v>
      </c>
      <c r="D15" s="20"/>
      <c r="E15" s="16"/>
      <c r="F15" s="16"/>
      <c r="G15" s="16"/>
      <c r="H15" s="16" t="s">
        <v>23</v>
      </c>
      <c r="I15" s="16"/>
      <c r="J15" s="16"/>
      <c r="K15" s="15"/>
      <c r="L15" s="15"/>
      <c r="M15" s="15"/>
      <c r="N15" s="15"/>
      <c r="O15" s="15"/>
      <c r="P15" s="21">
        <v>0</v>
      </c>
      <c r="Q15" s="22"/>
      <c r="R15" s="16"/>
      <c r="S15" s="16"/>
      <c r="T15" s="16" t="s">
        <v>133</v>
      </c>
      <c r="U15" s="16"/>
      <c r="V15" s="16"/>
      <c r="W15" s="16"/>
      <c r="X15" s="16"/>
      <c r="Y15" s="15"/>
      <c r="Z15" s="21">
        <v>0</v>
      </c>
      <c r="AA15" s="212"/>
      <c r="AB15" s="211"/>
      <c r="AD15" s="6">
        <v>0</v>
      </c>
      <c r="AE15" s="6">
        <v>0</v>
      </c>
    </row>
    <row r="16" spans="1:31" ht="14.65" customHeight="1" x14ac:dyDescent="0.15">
      <c r="A16" s="4" t="s">
        <v>24</v>
      </c>
      <c r="B16" s="4" t="s">
        <v>134</v>
      </c>
      <c r="D16" s="20"/>
      <c r="E16" s="16"/>
      <c r="F16" s="16"/>
      <c r="G16" s="16"/>
      <c r="H16" s="16" t="s">
        <v>25</v>
      </c>
      <c r="I16" s="16"/>
      <c r="J16" s="16"/>
      <c r="K16" s="15"/>
      <c r="L16" s="15"/>
      <c r="M16" s="15"/>
      <c r="N16" s="15"/>
      <c r="O16" s="15"/>
      <c r="P16" s="21">
        <v>856441754</v>
      </c>
      <c r="Q16" s="22"/>
      <c r="R16" s="15"/>
      <c r="S16" s="16"/>
      <c r="T16" s="16" t="s">
        <v>135</v>
      </c>
      <c r="U16" s="16"/>
      <c r="V16" s="16"/>
      <c r="W16" s="16"/>
      <c r="X16" s="16"/>
      <c r="Y16" s="15"/>
      <c r="Z16" s="21">
        <v>25767748</v>
      </c>
      <c r="AA16" s="212"/>
      <c r="AB16" s="211"/>
      <c r="AD16" s="6">
        <v>856441754</v>
      </c>
      <c r="AE16" s="6">
        <v>25767748</v>
      </c>
    </row>
    <row r="17" spans="1:31" ht="14.65" customHeight="1" x14ac:dyDescent="0.15">
      <c r="A17" s="4" t="s">
        <v>26</v>
      </c>
      <c r="B17" s="4" t="s">
        <v>136</v>
      </c>
      <c r="D17" s="20"/>
      <c r="E17" s="16"/>
      <c r="F17" s="16"/>
      <c r="G17" s="16"/>
      <c r="H17" s="16" t="s">
        <v>27</v>
      </c>
      <c r="I17" s="16"/>
      <c r="J17" s="16"/>
      <c r="K17" s="15"/>
      <c r="L17" s="15"/>
      <c r="M17" s="15"/>
      <c r="N17" s="15"/>
      <c r="O17" s="15"/>
      <c r="P17" s="21">
        <v>-106347652</v>
      </c>
      <c r="Q17" s="22"/>
      <c r="R17" s="15"/>
      <c r="S17" s="16"/>
      <c r="T17" s="16" t="s">
        <v>137</v>
      </c>
      <c r="U17" s="16"/>
      <c r="V17" s="16"/>
      <c r="W17" s="16"/>
      <c r="X17" s="16"/>
      <c r="Y17" s="15"/>
      <c r="Z17" s="21">
        <v>0</v>
      </c>
      <c r="AA17" s="212"/>
      <c r="AB17" s="211"/>
      <c r="AD17" s="6">
        <v>-106347652</v>
      </c>
      <c r="AE17" s="6">
        <v>0</v>
      </c>
    </row>
    <row r="18" spans="1:31" ht="14.65" customHeight="1" x14ac:dyDescent="0.15">
      <c r="A18" s="4" t="s">
        <v>337</v>
      </c>
      <c r="B18" s="4" t="s">
        <v>138</v>
      </c>
      <c r="D18" s="20"/>
      <c r="E18" s="16"/>
      <c r="F18" s="16"/>
      <c r="G18" s="16"/>
      <c r="H18" s="16" t="s">
        <v>28</v>
      </c>
      <c r="I18" s="16"/>
      <c r="J18" s="16"/>
      <c r="K18" s="15"/>
      <c r="L18" s="15"/>
      <c r="M18" s="15"/>
      <c r="N18" s="15"/>
      <c r="O18" s="15"/>
      <c r="P18" s="21">
        <v>0</v>
      </c>
      <c r="Q18" s="22"/>
      <c r="R18" s="16"/>
      <c r="S18" s="16"/>
      <c r="T18" s="16" t="s">
        <v>139</v>
      </c>
      <c r="U18" s="16"/>
      <c r="V18" s="16"/>
      <c r="W18" s="16"/>
      <c r="X18" s="16"/>
      <c r="Y18" s="15"/>
      <c r="Z18" s="21">
        <v>396841907</v>
      </c>
      <c r="AA18" s="212"/>
      <c r="AB18" s="211"/>
      <c r="AD18" s="6">
        <v>0</v>
      </c>
      <c r="AE18" s="6">
        <v>396841907</v>
      </c>
    </row>
    <row r="19" spans="1:31" ht="14.65" customHeight="1" x14ac:dyDescent="0.15">
      <c r="A19" s="4" t="s">
        <v>29</v>
      </c>
      <c r="B19" s="4" t="s">
        <v>140</v>
      </c>
      <c r="D19" s="20"/>
      <c r="E19" s="16"/>
      <c r="F19" s="16"/>
      <c r="G19" s="16"/>
      <c r="H19" s="16" t="s">
        <v>30</v>
      </c>
      <c r="I19" s="23"/>
      <c r="J19" s="23"/>
      <c r="K19" s="24"/>
      <c r="L19" s="24"/>
      <c r="M19" s="24"/>
      <c r="N19" s="24"/>
      <c r="O19" s="24"/>
      <c r="P19" s="21">
        <v>0</v>
      </c>
      <c r="Q19" s="22"/>
      <c r="R19" s="16"/>
      <c r="S19" s="16"/>
      <c r="T19" s="16" t="s">
        <v>141</v>
      </c>
      <c r="U19" s="16"/>
      <c r="V19" s="16"/>
      <c r="W19" s="16"/>
      <c r="X19" s="16"/>
      <c r="Y19" s="15"/>
      <c r="Z19" s="21">
        <v>74023936</v>
      </c>
      <c r="AA19" s="212"/>
      <c r="AB19" s="211"/>
      <c r="AD19" s="6">
        <v>0</v>
      </c>
      <c r="AE19" s="6">
        <v>74023936</v>
      </c>
    </row>
    <row r="20" spans="1:31" ht="14.65" customHeight="1" x14ac:dyDescent="0.15">
      <c r="A20" s="4" t="s">
        <v>31</v>
      </c>
      <c r="B20" s="4" t="s">
        <v>142</v>
      </c>
      <c r="D20" s="20"/>
      <c r="E20" s="16"/>
      <c r="F20" s="16"/>
      <c r="G20" s="16"/>
      <c r="H20" s="16" t="s">
        <v>32</v>
      </c>
      <c r="I20" s="23"/>
      <c r="J20" s="23"/>
      <c r="K20" s="24"/>
      <c r="L20" s="24"/>
      <c r="M20" s="24"/>
      <c r="N20" s="24"/>
      <c r="O20" s="24"/>
      <c r="P20" s="21">
        <v>0</v>
      </c>
      <c r="Q20" s="22"/>
      <c r="R20" s="16"/>
      <c r="S20" s="16"/>
      <c r="T20" s="16" t="s">
        <v>45</v>
      </c>
      <c r="U20" s="16"/>
      <c r="V20" s="16"/>
      <c r="W20" s="16"/>
      <c r="X20" s="16"/>
      <c r="Y20" s="15"/>
      <c r="Z20" s="21">
        <v>420428388</v>
      </c>
      <c r="AA20" s="212"/>
      <c r="AB20" s="211"/>
      <c r="AD20" s="6">
        <v>0</v>
      </c>
      <c r="AE20" s="6">
        <v>420428388</v>
      </c>
    </row>
    <row r="21" spans="1:31" ht="14.65" customHeight="1" x14ac:dyDescent="0.15">
      <c r="A21" s="4" t="s">
        <v>338</v>
      </c>
      <c r="B21" s="4" t="s">
        <v>115</v>
      </c>
      <c r="D21" s="20"/>
      <c r="E21" s="16"/>
      <c r="F21" s="16"/>
      <c r="G21" s="16"/>
      <c r="H21" s="16" t="s">
        <v>33</v>
      </c>
      <c r="I21" s="23"/>
      <c r="J21" s="23"/>
      <c r="K21" s="24"/>
      <c r="L21" s="24"/>
      <c r="M21" s="24"/>
      <c r="N21" s="24"/>
      <c r="O21" s="24"/>
      <c r="P21" s="21">
        <v>0</v>
      </c>
      <c r="Q21" s="22"/>
      <c r="R21" s="219" t="s">
        <v>116</v>
      </c>
      <c r="S21" s="220"/>
      <c r="T21" s="220"/>
      <c r="U21" s="220"/>
      <c r="V21" s="220"/>
      <c r="W21" s="220"/>
      <c r="X21" s="220"/>
      <c r="Y21" s="220"/>
      <c r="Z21" s="25">
        <v>37286963503</v>
      </c>
      <c r="AA21" s="213"/>
      <c r="AB21" s="211"/>
      <c r="AD21" s="6">
        <v>0</v>
      </c>
      <c r="AE21" s="6">
        <f>IF(AND(AE6="-",AE12="-"),"-",SUM(AE6,AE12))</f>
        <v>37286963503</v>
      </c>
    </row>
    <row r="22" spans="1:31" ht="14.65" customHeight="1" x14ac:dyDescent="0.15">
      <c r="A22" s="4" t="s">
        <v>34</v>
      </c>
      <c r="D22" s="20"/>
      <c r="E22" s="16"/>
      <c r="F22" s="16"/>
      <c r="G22" s="16"/>
      <c r="H22" s="16" t="s">
        <v>35</v>
      </c>
      <c r="I22" s="23"/>
      <c r="J22" s="23"/>
      <c r="K22" s="24"/>
      <c r="L22" s="24"/>
      <c r="M22" s="24"/>
      <c r="N22" s="24"/>
      <c r="O22" s="24"/>
      <c r="P22" s="21">
        <v>0</v>
      </c>
      <c r="Q22" s="22"/>
      <c r="R22" s="16" t="s">
        <v>339</v>
      </c>
      <c r="S22" s="26"/>
      <c r="T22" s="26"/>
      <c r="U22" s="26"/>
      <c r="V22" s="26"/>
      <c r="W22" s="26"/>
      <c r="X22" s="26"/>
      <c r="Y22" s="26"/>
      <c r="Z22" s="27"/>
      <c r="AA22" s="212"/>
      <c r="AB22" s="211"/>
      <c r="AD22" s="6">
        <v>0</v>
      </c>
    </row>
    <row r="23" spans="1:31" ht="14.65" customHeight="1" x14ac:dyDescent="0.15">
      <c r="A23" s="4" t="s">
        <v>36</v>
      </c>
      <c r="B23" s="4" t="s">
        <v>145</v>
      </c>
      <c r="D23" s="20"/>
      <c r="E23" s="16"/>
      <c r="F23" s="16"/>
      <c r="G23" s="16"/>
      <c r="H23" s="16" t="s">
        <v>37</v>
      </c>
      <c r="I23" s="23"/>
      <c r="J23" s="23"/>
      <c r="K23" s="24"/>
      <c r="L23" s="24"/>
      <c r="M23" s="24"/>
      <c r="N23" s="24"/>
      <c r="O23" s="24"/>
      <c r="P23" s="21">
        <v>0</v>
      </c>
      <c r="Q23" s="22"/>
      <c r="R23" s="16"/>
      <c r="S23" s="16" t="s">
        <v>146</v>
      </c>
      <c r="T23" s="16"/>
      <c r="U23" s="16"/>
      <c r="V23" s="16"/>
      <c r="W23" s="16"/>
      <c r="X23" s="16"/>
      <c r="Y23" s="15"/>
      <c r="Z23" s="21">
        <v>184364591505</v>
      </c>
      <c r="AA23" s="212"/>
      <c r="AB23" s="211"/>
      <c r="AD23" s="6">
        <v>0</v>
      </c>
      <c r="AE23" s="6">
        <v>184364591505</v>
      </c>
    </row>
    <row r="24" spans="1:31" ht="14.65" customHeight="1" x14ac:dyDescent="0.15">
      <c r="A24" s="4" t="s">
        <v>340</v>
      </c>
      <c r="B24" s="4" t="s">
        <v>147</v>
      </c>
      <c r="D24" s="20"/>
      <c r="E24" s="16"/>
      <c r="F24" s="16"/>
      <c r="G24" s="16"/>
      <c r="H24" s="16" t="s">
        <v>38</v>
      </c>
      <c r="I24" s="23"/>
      <c r="J24" s="23"/>
      <c r="K24" s="24"/>
      <c r="L24" s="24"/>
      <c r="M24" s="24"/>
      <c r="N24" s="24"/>
      <c r="O24" s="24"/>
      <c r="P24" s="21">
        <v>0</v>
      </c>
      <c r="Q24" s="22"/>
      <c r="R24" s="16"/>
      <c r="S24" s="15" t="s">
        <v>148</v>
      </c>
      <c r="T24" s="16"/>
      <c r="U24" s="16"/>
      <c r="V24" s="16"/>
      <c r="W24" s="16"/>
      <c r="X24" s="16"/>
      <c r="Y24" s="15"/>
      <c r="Z24" s="21">
        <v>-28113966586</v>
      </c>
      <c r="AA24" s="212"/>
      <c r="AB24" s="211"/>
      <c r="AD24" s="6">
        <v>0</v>
      </c>
      <c r="AE24" s="6">
        <v>-28113966586</v>
      </c>
    </row>
    <row r="25" spans="1:31" ht="14.65" customHeight="1" x14ac:dyDescent="0.15">
      <c r="A25" s="4" t="s">
        <v>39</v>
      </c>
      <c r="D25" s="20"/>
      <c r="E25" s="16"/>
      <c r="F25" s="16"/>
      <c r="G25" s="16"/>
      <c r="H25" s="16" t="s">
        <v>40</v>
      </c>
      <c r="I25" s="23"/>
      <c r="J25" s="23"/>
      <c r="K25" s="24"/>
      <c r="L25" s="24"/>
      <c r="M25" s="24"/>
      <c r="N25" s="24"/>
      <c r="O25" s="24"/>
      <c r="P25" s="21">
        <v>0</v>
      </c>
      <c r="Q25" s="22"/>
      <c r="R25" s="20"/>
      <c r="S25" s="16"/>
      <c r="T25" s="16"/>
      <c r="U25" s="16"/>
      <c r="V25" s="16"/>
      <c r="W25" s="16"/>
      <c r="X25" s="16"/>
      <c r="Y25" s="15"/>
      <c r="Z25" s="21"/>
      <c r="AA25" s="214"/>
      <c r="AB25" s="211"/>
      <c r="AD25" s="6">
        <v>0</v>
      </c>
    </row>
    <row r="26" spans="1:31" ht="14.65" customHeight="1" x14ac:dyDescent="0.15">
      <c r="A26" s="4" t="s">
        <v>41</v>
      </c>
      <c r="D26" s="20"/>
      <c r="E26" s="16"/>
      <c r="F26" s="16"/>
      <c r="G26" s="16"/>
      <c r="H26" s="16" t="s">
        <v>42</v>
      </c>
      <c r="I26" s="23"/>
      <c r="J26" s="23"/>
      <c r="K26" s="24"/>
      <c r="L26" s="24"/>
      <c r="M26" s="24"/>
      <c r="N26" s="24"/>
      <c r="O26" s="24"/>
      <c r="P26" s="21">
        <v>0</v>
      </c>
      <c r="Q26" s="22"/>
      <c r="R26" s="20"/>
      <c r="S26" s="16"/>
      <c r="T26" s="16"/>
      <c r="U26" s="16"/>
      <c r="V26" s="16"/>
      <c r="W26" s="16"/>
      <c r="X26" s="16"/>
      <c r="Y26" s="15"/>
      <c r="Z26" s="21"/>
      <c r="AA26" s="214"/>
      <c r="AB26" s="211"/>
      <c r="AD26" s="6">
        <v>0</v>
      </c>
    </row>
    <row r="27" spans="1:31" ht="14.65" customHeight="1" x14ac:dyDescent="0.15">
      <c r="A27" s="4" t="s">
        <v>341</v>
      </c>
      <c r="D27" s="20"/>
      <c r="E27" s="16"/>
      <c r="F27" s="16"/>
      <c r="G27" s="16"/>
      <c r="H27" s="16" t="s">
        <v>43</v>
      </c>
      <c r="I27" s="23"/>
      <c r="J27" s="23"/>
      <c r="K27" s="24"/>
      <c r="L27" s="24"/>
      <c r="M27" s="24"/>
      <c r="N27" s="24"/>
      <c r="O27" s="24"/>
      <c r="P27" s="21">
        <v>0</v>
      </c>
      <c r="Q27" s="22"/>
      <c r="R27" s="221"/>
      <c r="S27" s="222"/>
      <c r="T27" s="222"/>
      <c r="U27" s="222"/>
      <c r="V27" s="222"/>
      <c r="W27" s="222"/>
      <c r="X27" s="222"/>
      <c r="Y27" s="222"/>
      <c r="Z27" s="21"/>
      <c r="AA27" s="212"/>
      <c r="AB27" s="211"/>
      <c r="AD27" s="6">
        <v>0</v>
      </c>
    </row>
    <row r="28" spans="1:31" ht="14.65" customHeight="1" x14ac:dyDescent="0.15">
      <c r="A28" s="4" t="s">
        <v>44</v>
      </c>
      <c r="D28" s="20"/>
      <c r="E28" s="16"/>
      <c r="F28" s="16"/>
      <c r="G28" s="16"/>
      <c r="H28" s="16" t="s">
        <v>45</v>
      </c>
      <c r="I28" s="16"/>
      <c r="J28" s="16"/>
      <c r="K28" s="15"/>
      <c r="L28" s="15"/>
      <c r="M28" s="15"/>
      <c r="N28" s="15"/>
      <c r="O28" s="15"/>
      <c r="P28" s="21">
        <v>0</v>
      </c>
      <c r="Q28" s="22"/>
      <c r="R28" s="20"/>
      <c r="S28" s="26"/>
      <c r="T28" s="26"/>
      <c r="U28" s="26"/>
      <c r="V28" s="26"/>
      <c r="W28" s="26"/>
      <c r="X28" s="26"/>
      <c r="Y28" s="26"/>
      <c r="Z28" s="27"/>
      <c r="AA28" s="214"/>
      <c r="AB28" s="211"/>
      <c r="AD28" s="6">
        <v>0</v>
      </c>
    </row>
    <row r="29" spans="1:31" ht="14.65" customHeight="1" x14ac:dyDescent="0.15">
      <c r="A29" s="4" t="s">
        <v>46</v>
      </c>
      <c r="D29" s="20"/>
      <c r="E29" s="16"/>
      <c r="F29" s="16"/>
      <c r="G29" s="16"/>
      <c r="H29" s="16" t="s">
        <v>47</v>
      </c>
      <c r="I29" s="16"/>
      <c r="J29" s="16"/>
      <c r="K29" s="15"/>
      <c r="L29" s="15"/>
      <c r="M29" s="15"/>
      <c r="N29" s="15"/>
      <c r="O29" s="15"/>
      <c r="P29" s="21">
        <v>0</v>
      </c>
      <c r="Q29" s="22"/>
      <c r="R29" s="16"/>
      <c r="S29" s="26"/>
      <c r="T29" s="26"/>
      <c r="U29" s="26"/>
      <c r="V29" s="26"/>
      <c r="W29" s="26"/>
      <c r="X29" s="26"/>
      <c r="Y29" s="26"/>
      <c r="Z29" s="27"/>
      <c r="AA29" s="214"/>
      <c r="AB29" s="211"/>
      <c r="AD29" s="6">
        <v>0</v>
      </c>
    </row>
    <row r="30" spans="1:31" ht="14.65" customHeight="1" x14ac:dyDescent="0.15">
      <c r="A30" s="4" t="s">
        <v>342</v>
      </c>
      <c r="D30" s="20"/>
      <c r="E30" s="16"/>
      <c r="F30" s="16"/>
      <c r="G30" s="16"/>
      <c r="H30" s="16" t="s">
        <v>48</v>
      </c>
      <c r="I30" s="16"/>
      <c r="J30" s="16"/>
      <c r="K30" s="15"/>
      <c r="L30" s="15"/>
      <c r="M30" s="15"/>
      <c r="N30" s="15"/>
      <c r="O30" s="15"/>
      <c r="P30" s="21">
        <v>0</v>
      </c>
      <c r="Q30" s="22"/>
      <c r="R30" s="16"/>
      <c r="S30" s="16"/>
      <c r="T30" s="16"/>
      <c r="U30" s="16"/>
      <c r="V30" s="16"/>
      <c r="W30" s="16"/>
      <c r="X30" s="16"/>
      <c r="Y30" s="15"/>
      <c r="Z30" s="21"/>
      <c r="AA30" s="214"/>
      <c r="AB30" s="211"/>
      <c r="AD30" s="6">
        <v>0</v>
      </c>
    </row>
    <row r="31" spans="1:31" ht="14.65" customHeight="1" x14ac:dyDescent="0.15">
      <c r="A31" s="4" t="s">
        <v>49</v>
      </c>
      <c r="D31" s="20"/>
      <c r="E31" s="16"/>
      <c r="F31" s="16"/>
      <c r="G31" s="16"/>
      <c r="H31" s="16" t="s">
        <v>50</v>
      </c>
      <c r="I31" s="16"/>
      <c r="J31" s="16"/>
      <c r="K31" s="15"/>
      <c r="L31" s="15"/>
      <c r="M31" s="15"/>
      <c r="N31" s="15"/>
      <c r="O31" s="15"/>
      <c r="P31" s="21">
        <v>324202900</v>
      </c>
      <c r="Q31" s="22"/>
      <c r="R31" s="16"/>
      <c r="S31" s="15"/>
      <c r="T31" s="16"/>
      <c r="U31" s="16"/>
      <c r="V31" s="16"/>
      <c r="W31" s="16"/>
      <c r="X31" s="16"/>
      <c r="Y31" s="15"/>
      <c r="Z31" s="21"/>
      <c r="AA31" s="214"/>
      <c r="AB31" s="211"/>
      <c r="AD31" s="6">
        <v>324202900</v>
      </c>
    </row>
    <row r="32" spans="1:31" ht="14.65" customHeight="1" x14ac:dyDescent="0.15">
      <c r="A32" s="4" t="s">
        <v>51</v>
      </c>
      <c r="D32" s="20"/>
      <c r="E32" s="16"/>
      <c r="F32" s="16"/>
      <c r="G32" s="16" t="s">
        <v>52</v>
      </c>
      <c r="H32" s="16"/>
      <c r="I32" s="16"/>
      <c r="J32" s="16"/>
      <c r="K32" s="15"/>
      <c r="L32" s="15"/>
      <c r="M32" s="15"/>
      <c r="N32" s="15"/>
      <c r="O32" s="15"/>
      <c r="P32" s="21">
        <v>96266262383</v>
      </c>
      <c r="Q32" s="22"/>
      <c r="R32" s="14"/>
      <c r="S32" s="15"/>
      <c r="T32" s="15"/>
      <c r="U32" s="15"/>
      <c r="V32" s="15"/>
      <c r="W32" s="15"/>
      <c r="X32" s="15"/>
      <c r="Y32" s="28"/>
      <c r="Z32" s="21"/>
      <c r="AA32" s="214"/>
      <c r="AB32" s="211"/>
      <c r="AD32" s="6">
        <f>IF(COUNTIF(AD33:AD44,"-")=COUNTA(AD33:AD44),"-",SUM(AD33:AD44))</f>
        <v>96266262383</v>
      </c>
    </row>
    <row r="33" spans="1:30" ht="14.65" customHeight="1" x14ac:dyDescent="0.15">
      <c r="A33" s="4" t="s">
        <v>53</v>
      </c>
      <c r="D33" s="20"/>
      <c r="E33" s="16"/>
      <c r="F33" s="16"/>
      <c r="G33" s="16"/>
      <c r="H33" s="16" t="s">
        <v>11</v>
      </c>
      <c r="I33" s="16"/>
      <c r="J33" s="16"/>
      <c r="K33" s="15"/>
      <c r="L33" s="15"/>
      <c r="M33" s="15"/>
      <c r="N33" s="15"/>
      <c r="O33" s="15"/>
      <c r="P33" s="21">
        <v>26830424245</v>
      </c>
      <c r="Q33" s="22"/>
      <c r="R33" s="15"/>
      <c r="S33" s="15"/>
      <c r="T33" s="15"/>
      <c r="U33" s="15"/>
      <c r="V33" s="15"/>
      <c r="W33" s="15"/>
      <c r="X33" s="15"/>
      <c r="Y33" s="15"/>
      <c r="Z33" s="21"/>
      <c r="AA33" s="214"/>
      <c r="AB33" s="211"/>
      <c r="AD33" s="6">
        <v>26830424245</v>
      </c>
    </row>
    <row r="34" spans="1:30" ht="14.65" customHeight="1" x14ac:dyDescent="0.15">
      <c r="A34" s="4" t="s">
        <v>54</v>
      </c>
      <c r="D34" s="20"/>
      <c r="E34" s="16"/>
      <c r="F34" s="16"/>
      <c r="G34" s="16"/>
      <c r="H34" s="16" t="s">
        <v>14</v>
      </c>
      <c r="I34" s="16"/>
      <c r="J34" s="16"/>
      <c r="K34" s="15"/>
      <c r="L34" s="15"/>
      <c r="M34" s="15"/>
      <c r="N34" s="15"/>
      <c r="O34" s="15"/>
      <c r="P34" s="21">
        <v>0</v>
      </c>
      <c r="Q34" s="22"/>
      <c r="R34" s="29"/>
      <c r="S34" s="29"/>
      <c r="T34" s="29"/>
      <c r="U34" s="29"/>
      <c r="V34" s="29"/>
      <c r="W34" s="29"/>
      <c r="X34" s="29"/>
      <c r="Y34" s="29"/>
      <c r="Z34" s="18"/>
      <c r="AA34" s="215"/>
      <c r="AB34" s="211"/>
      <c r="AD34" s="6">
        <v>0</v>
      </c>
    </row>
    <row r="35" spans="1:30" ht="14.65" customHeight="1" x14ac:dyDescent="0.15">
      <c r="A35" s="4" t="s">
        <v>55</v>
      </c>
      <c r="D35" s="20"/>
      <c r="E35" s="16"/>
      <c r="F35" s="16"/>
      <c r="G35" s="16"/>
      <c r="H35" s="16" t="s">
        <v>20</v>
      </c>
      <c r="I35" s="16"/>
      <c r="J35" s="16"/>
      <c r="K35" s="15"/>
      <c r="L35" s="15"/>
      <c r="M35" s="15"/>
      <c r="N35" s="15"/>
      <c r="O35" s="15"/>
      <c r="P35" s="21">
        <v>1736442137</v>
      </c>
      <c r="Q35" s="22"/>
      <c r="R35" s="29"/>
      <c r="S35" s="29"/>
      <c r="T35" s="29"/>
      <c r="U35" s="29"/>
      <c r="V35" s="29"/>
      <c r="W35" s="29"/>
      <c r="X35" s="29"/>
      <c r="Y35" s="29"/>
      <c r="Z35" s="18"/>
      <c r="AA35" s="215"/>
      <c r="AB35" s="211"/>
      <c r="AD35" s="6">
        <v>1736442137</v>
      </c>
    </row>
    <row r="36" spans="1:30" ht="14.65" customHeight="1" x14ac:dyDescent="0.15">
      <c r="A36" s="4" t="s">
        <v>56</v>
      </c>
      <c r="D36" s="20"/>
      <c r="E36" s="16"/>
      <c r="F36" s="16"/>
      <c r="G36" s="16"/>
      <c r="H36" s="16" t="s">
        <v>22</v>
      </c>
      <c r="I36" s="16"/>
      <c r="J36" s="16"/>
      <c r="K36" s="15"/>
      <c r="L36" s="15"/>
      <c r="M36" s="15"/>
      <c r="N36" s="15"/>
      <c r="O36" s="15"/>
      <c r="P36" s="21">
        <v>-699056223</v>
      </c>
      <c r="Q36" s="22"/>
      <c r="R36" s="29"/>
      <c r="S36" s="29"/>
      <c r="T36" s="29"/>
      <c r="U36" s="29"/>
      <c r="V36" s="29"/>
      <c r="W36" s="29"/>
      <c r="X36" s="29"/>
      <c r="Y36" s="29"/>
      <c r="Z36" s="18"/>
      <c r="AA36" s="215"/>
      <c r="AB36" s="211"/>
      <c r="AD36" s="6">
        <v>-699056223</v>
      </c>
    </row>
    <row r="37" spans="1:30" ht="14.65" customHeight="1" x14ac:dyDescent="0.15">
      <c r="A37" s="4" t="s">
        <v>57</v>
      </c>
      <c r="D37" s="20"/>
      <c r="E37" s="16"/>
      <c r="F37" s="16"/>
      <c r="G37" s="16"/>
      <c r="H37" s="16" t="s">
        <v>23</v>
      </c>
      <c r="I37" s="16"/>
      <c r="J37" s="16"/>
      <c r="K37" s="15"/>
      <c r="L37" s="15"/>
      <c r="M37" s="15"/>
      <c r="N37" s="15"/>
      <c r="O37" s="15"/>
      <c r="P37" s="21">
        <v>0</v>
      </c>
      <c r="Q37" s="22"/>
      <c r="R37" s="29"/>
      <c r="S37" s="29"/>
      <c r="T37" s="29"/>
      <c r="U37" s="29"/>
      <c r="V37" s="29"/>
      <c r="W37" s="29"/>
      <c r="X37" s="29"/>
      <c r="Y37" s="29"/>
      <c r="Z37" s="18"/>
      <c r="AA37" s="215"/>
      <c r="AB37" s="211"/>
      <c r="AD37" s="6">
        <v>0</v>
      </c>
    </row>
    <row r="38" spans="1:30" ht="14.65" customHeight="1" x14ac:dyDescent="0.15">
      <c r="A38" s="4" t="s">
        <v>58</v>
      </c>
      <c r="D38" s="20"/>
      <c r="E38" s="16"/>
      <c r="F38" s="16"/>
      <c r="G38" s="16"/>
      <c r="H38" s="16" t="s">
        <v>25</v>
      </c>
      <c r="I38" s="16"/>
      <c r="J38" s="16"/>
      <c r="K38" s="15"/>
      <c r="L38" s="15"/>
      <c r="M38" s="15"/>
      <c r="N38" s="15"/>
      <c r="O38" s="15"/>
      <c r="P38" s="21">
        <v>100339498436</v>
      </c>
      <c r="Q38" s="22"/>
      <c r="R38" s="29"/>
      <c r="S38" s="29"/>
      <c r="T38" s="29"/>
      <c r="U38" s="29"/>
      <c r="V38" s="29"/>
      <c r="W38" s="29"/>
      <c r="X38" s="29"/>
      <c r="Y38" s="29"/>
      <c r="Z38" s="18"/>
      <c r="AA38" s="215"/>
      <c r="AB38" s="211"/>
      <c r="AD38" s="6">
        <v>100339498436</v>
      </c>
    </row>
    <row r="39" spans="1:30" ht="14.65" customHeight="1" x14ac:dyDescent="0.15">
      <c r="A39" s="4" t="s">
        <v>59</v>
      </c>
      <c r="D39" s="20"/>
      <c r="E39" s="16"/>
      <c r="F39" s="16"/>
      <c r="G39" s="16"/>
      <c r="H39" s="16" t="s">
        <v>27</v>
      </c>
      <c r="I39" s="16"/>
      <c r="J39" s="16"/>
      <c r="K39" s="15"/>
      <c r="L39" s="15"/>
      <c r="M39" s="15"/>
      <c r="N39" s="15"/>
      <c r="O39" s="15"/>
      <c r="P39" s="21">
        <v>-33256155513</v>
      </c>
      <c r="Q39" s="22"/>
      <c r="R39" s="29"/>
      <c r="S39" s="29"/>
      <c r="T39" s="29"/>
      <c r="U39" s="29"/>
      <c r="V39" s="29"/>
      <c r="W39" s="29"/>
      <c r="X39" s="29"/>
      <c r="Y39" s="29"/>
      <c r="Z39" s="18"/>
      <c r="AA39" s="215"/>
      <c r="AB39" s="211"/>
      <c r="AD39" s="6">
        <v>-33256155513</v>
      </c>
    </row>
    <row r="40" spans="1:30" ht="14.65" customHeight="1" x14ac:dyDescent="0.15">
      <c r="A40" s="4" t="s">
        <v>60</v>
      </c>
      <c r="D40" s="20"/>
      <c r="E40" s="16"/>
      <c r="F40" s="16"/>
      <c r="G40" s="16"/>
      <c r="H40" s="16" t="s">
        <v>28</v>
      </c>
      <c r="I40" s="16"/>
      <c r="J40" s="16"/>
      <c r="K40" s="15"/>
      <c r="L40" s="15"/>
      <c r="M40" s="15"/>
      <c r="N40" s="15"/>
      <c r="O40" s="15"/>
      <c r="P40" s="21">
        <v>0</v>
      </c>
      <c r="Q40" s="22"/>
      <c r="R40" s="29"/>
      <c r="S40" s="29"/>
      <c r="T40" s="29"/>
      <c r="U40" s="29"/>
      <c r="V40" s="29"/>
      <c r="W40" s="29"/>
      <c r="X40" s="29"/>
      <c r="Y40" s="29"/>
      <c r="Z40" s="18"/>
      <c r="AA40" s="215"/>
      <c r="AB40" s="211"/>
      <c r="AD40" s="6">
        <v>0</v>
      </c>
    </row>
    <row r="41" spans="1:30" ht="14.65" customHeight="1" x14ac:dyDescent="0.15">
      <c r="A41" s="4" t="s">
        <v>61</v>
      </c>
      <c r="D41" s="20"/>
      <c r="E41" s="16"/>
      <c r="F41" s="16"/>
      <c r="G41" s="16"/>
      <c r="H41" s="16" t="s">
        <v>45</v>
      </c>
      <c r="I41" s="16"/>
      <c r="J41" s="16"/>
      <c r="K41" s="15"/>
      <c r="L41" s="15"/>
      <c r="M41" s="15"/>
      <c r="N41" s="15"/>
      <c r="O41" s="15"/>
      <c r="P41" s="21">
        <v>1591900784</v>
      </c>
      <c r="Q41" s="22"/>
      <c r="R41" s="29"/>
      <c r="S41" s="29"/>
      <c r="T41" s="29"/>
      <c r="U41" s="29"/>
      <c r="V41" s="29"/>
      <c r="W41" s="29"/>
      <c r="X41" s="29"/>
      <c r="Y41" s="29"/>
      <c r="Z41" s="18"/>
      <c r="AA41" s="215"/>
      <c r="AB41" s="211"/>
      <c r="AD41" s="6">
        <v>1591900784</v>
      </c>
    </row>
    <row r="42" spans="1:30" ht="14.65" customHeight="1" x14ac:dyDescent="0.15">
      <c r="A42" s="4" t="s">
        <v>62</v>
      </c>
      <c r="D42" s="20"/>
      <c r="E42" s="16"/>
      <c r="F42" s="16"/>
      <c r="G42" s="16"/>
      <c r="H42" s="16" t="s">
        <v>47</v>
      </c>
      <c r="I42" s="16"/>
      <c r="J42" s="16"/>
      <c r="K42" s="15"/>
      <c r="L42" s="15"/>
      <c r="M42" s="15"/>
      <c r="N42" s="15"/>
      <c r="O42" s="15"/>
      <c r="P42" s="21">
        <v>-698882280</v>
      </c>
      <c r="Q42" s="22"/>
      <c r="R42" s="29"/>
      <c r="S42" s="29"/>
      <c r="T42" s="29"/>
      <c r="U42" s="29"/>
      <c r="V42" s="29"/>
      <c r="W42" s="29"/>
      <c r="X42" s="29"/>
      <c r="Y42" s="29"/>
      <c r="Z42" s="18"/>
      <c r="AA42" s="215"/>
      <c r="AB42" s="211"/>
      <c r="AD42" s="6">
        <v>-698882280</v>
      </c>
    </row>
    <row r="43" spans="1:30" ht="14.65" customHeight="1" x14ac:dyDescent="0.15">
      <c r="A43" s="4" t="s">
        <v>63</v>
      </c>
      <c r="D43" s="20"/>
      <c r="E43" s="16"/>
      <c r="F43" s="16"/>
      <c r="G43" s="16"/>
      <c r="H43" s="16" t="s">
        <v>48</v>
      </c>
      <c r="I43" s="16"/>
      <c r="J43" s="16"/>
      <c r="K43" s="15"/>
      <c r="L43" s="15"/>
      <c r="M43" s="15"/>
      <c r="N43" s="15"/>
      <c r="O43" s="15"/>
      <c r="P43" s="21">
        <v>0</v>
      </c>
      <c r="Q43" s="22"/>
      <c r="R43" s="29"/>
      <c r="S43" s="29"/>
      <c r="T43" s="29"/>
      <c r="U43" s="29"/>
      <c r="V43" s="29"/>
      <c r="W43" s="29"/>
      <c r="X43" s="29"/>
      <c r="Y43" s="29"/>
      <c r="Z43" s="18"/>
      <c r="AA43" s="215"/>
      <c r="AB43" s="211"/>
      <c r="AD43" s="6">
        <v>0</v>
      </c>
    </row>
    <row r="44" spans="1:30" ht="14.65" customHeight="1" x14ac:dyDescent="0.15">
      <c r="A44" s="4" t="s">
        <v>64</v>
      </c>
      <c r="D44" s="20"/>
      <c r="E44" s="16"/>
      <c r="F44" s="16"/>
      <c r="G44" s="16"/>
      <c r="H44" s="16" t="s">
        <v>50</v>
      </c>
      <c r="I44" s="16"/>
      <c r="J44" s="16"/>
      <c r="K44" s="15"/>
      <c r="L44" s="15"/>
      <c r="M44" s="15"/>
      <c r="N44" s="15"/>
      <c r="O44" s="15"/>
      <c r="P44" s="21">
        <v>422090797</v>
      </c>
      <c r="Q44" s="22"/>
      <c r="R44" s="29"/>
      <c r="S44" s="29"/>
      <c r="T44" s="29"/>
      <c r="U44" s="29"/>
      <c r="V44" s="29"/>
      <c r="W44" s="29"/>
      <c r="X44" s="29"/>
      <c r="Y44" s="29"/>
      <c r="Z44" s="18"/>
      <c r="AA44" s="215"/>
      <c r="AB44" s="211"/>
      <c r="AD44" s="6">
        <v>422090797</v>
      </c>
    </row>
    <row r="45" spans="1:30" ht="14.65" customHeight="1" x14ac:dyDescent="0.15">
      <c r="A45" s="4" t="s">
        <v>65</v>
      </c>
      <c r="D45" s="20"/>
      <c r="E45" s="16"/>
      <c r="F45" s="16"/>
      <c r="G45" s="16" t="s">
        <v>66</v>
      </c>
      <c r="H45" s="23"/>
      <c r="I45" s="23"/>
      <c r="J45" s="23"/>
      <c r="K45" s="24"/>
      <c r="L45" s="24"/>
      <c r="M45" s="24"/>
      <c r="N45" s="24"/>
      <c r="O45" s="24"/>
      <c r="P45" s="21">
        <v>2506418298</v>
      </c>
      <c r="Q45" s="22"/>
      <c r="R45" s="29"/>
      <c r="S45" s="29"/>
      <c r="T45" s="29"/>
      <c r="U45" s="29"/>
      <c r="V45" s="29"/>
      <c r="W45" s="29"/>
      <c r="X45" s="29"/>
      <c r="Y45" s="29"/>
      <c r="Z45" s="18"/>
      <c r="AA45" s="215"/>
      <c r="AB45" s="211"/>
      <c r="AD45" s="6">
        <v>2506418298</v>
      </c>
    </row>
    <row r="46" spans="1:30" ht="14.65" customHeight="1" x14ac:dyDescent="0.15">
      <c r="A46" s="4" t="s">
        <v>67</v>
      </c>
      <c r="D46" s="20"/>
      <c r="E46" s="16"/>
      <c r="F46" s="16"/>
      <c r="G46" s="16" t="s">
        <v>68</v>
      </c>
      <c r="H46" s="23"/>
      <c r="I46" s="23"/>
      <c r="J46" s="23"/>
      <c r="K46" s="24"/>
      <c r="L46" s="24"/>
      <c r="M46" s="24"/>
      <c r="N46" s="24"/>
      <c r="O46" s="24"/>
      <c r="P46" s="21">
        <v>-1740879445</v>
      </c>
      <c r="Q46" s="22"/>
      <c r="R46" s="29"/>
      <c r="S46" s="29"/>
      <c r="T46" s="29"/>
      <c r="U46" s="29"/>
      <c r="V46" s="29"/>
      <c r="W46" s="29"/>
      <c r="X46" s="29"/>
      <c r="Y46" s="29"/>
      <c r="Z46" s="18"/>
      <c r="AA46" s="215"/>
      <c r="AB46" s="211"/>
      <c r="AD46" s="6">
        <v>-1740879445</v>
      </c>
    </row>
    <row r="47" spans="1:30" ht="14.65" customHeight="1" x14ac:dyDescent="0.15">
      <c r="A47" s="4">
        <v>1305000</v>
      </c>
      <c r="D47" s="20"/>
      <c r="E47" s="16"/>
      <c r="F47" s="16"/>
      <c r="G47" s="16" t="s">
        <v>69</v>
      </c>
      <c r="H47" s="23"/>
      <c r="I47" s="23"/>
      <c r="J47" s="23"/>
      <c r="K47" s="24"/>
      <c r="L47" s="24"/>
      <c r="M47" s="24"/>
      <c r="N47" s="24"/>
      <c r="O47" s="24"/>
      <c r="P47" s="21">
        <v>0</v>
      </c>
      <c r="Q47" s="22"/>
      <c r="R47" s="29"/>
      <c r="S47" s="29"/>
      <c r="T47" s="29"/>
      <c r="U47" s="29"/>
      <c r="V47" s="29"/>
      <c r="W47" s="29"/>
      <c r="X47" s="29"/>
      <c r="Y47" s="29"/>
      <c r="Z47" s="18"/>
      <c r="AA47" s="215"/>
      <c r="AB47" s="211"/>
      <c r="AD47" s="6">
        <v>0</v>
      </c>
    </row>
    <row r="48" spans="1:30" ht="14.65" customHeight="1" x14ac:dyDescent="0.15">
      <c r="A48" s="4" t="s">
        <v>70</v>
      </c>
      <c r="D48" s="20"/>
      <c r="E48" s="16"/>
      <c r="F48" s="16" t="s">
        <v>71</v>
      </c>
      <c r="G48" s="16"/>
      <c r="H48" s="23"/>
      <c r="I48" s="23"/>
      <c r="J48" s="23"/>
      <c r="K48" s="24"/>
      <c r="L48" s="24"/>
      <c r="M48" s="24"/>
      <c r="N48" s="24"/>
      <c r="O48" s="24"/>
      <c r="P48" s="21">
        <v>7371078513</v>
      </c>
      <c r="Q48" s="22"/>
      <c r="R48" s="29"/>
      <c r="S48" s="29"/>
      <c r="T48" s="29"/>
      <c r="U48" s="29"/>
      <c r="V48" s="29"/>
      <c r="W48" s="29"/>
      <c r="X48" s="29"/>
      <c r="Y48" s="29"/>
      <c r="Z48" s="18"/>
      <c r="AA48" s="215"/>
      <c r="AB48" s="211"/>
      <c r="AD48" s="6">
        <f>IF(COUNTIF(AD49:AD50,"-")=COUNTA(AD49:AD50),"-",SUM(AD49:AD50))</f>
        <v>7371078513</v>
      </c>
    </row>
    <row r="49" spans="1:30" ht="14.65" customHeight="1" x14ac:dyDescent="0.15">
      <c r="A49" s="4" t="s">
        <v>72</v>
      </c>
      <c r="D49" s="20"/>
      <c r="E49" s="16"/>
      <c r="F49" s="16"/>
      <c r="G49" s="16" t="s">
        <v>73</v>
      </c>
      <c r="H49" s="16"/>
      <c r="I49" s="16"/>
      <c r="J49" s="16"/>
      <c r="K49" s="15"/>
      <c r="L49" s="15"/>
      <c r="M49" s="15"/>
      <c r="N49" s="15"/>
      <c r="O49" s="15"/>
      <c r="P49" s="21">
        <v>0</v>
      </c>
      <c r="Q49" s="22"/>
      <c r="R49" s="29"/>
      <c r="S49" s="29"/>
      <c r="T49" s="29"/>
      <c r="U49" s="29"/>
      <c r="V49" s="29"/>
      <c r="W49" s="29"/>
      <c r="X49" s="29"/>
      <c r="Y49" s="29"/>
      <c r="Z49" s="18"/>
      <c r="AA49" s="215"/>
      <c r="AB49" s="211"/>
      <c r="AD49" s="6">
        <v>0</v>
      </c>
    </row>
    <row r="50" spans="1:30" ht="14.65" customHeight="1" x14ac:dyDescent="0.15">
      <c r="A50" s="4" t="s">
        <v>74</v>
      </c>
      <c r="D50" s="20"/>
      <c r="E50" s="16"/>
      <c r="F50" s="16"/>
      <c r="G50" s="16" t="s">
        <v>45</v>
      </c>
      <c r="H50" s="16"/>
      <c r="I50" s="16"/>
      <c r="J50" s="16"/>
      <c r="K50" s="15"/>
      <c r="L50" s="15"/>
      <c r="M50" s="15"/>
      <c r="N50" s="15"/>
      <c r="O50" s="15"/>
      <c r="P50" s="21">
        <v>7371078513</v>
      </c>
      <c r="Q50" s="22"/>
      <c r="R50" s="29"/>
      <c r="S50" s="29"/>
      <c r="T50" s="29"/>
      <c r="U50" s="29"/>
      <c r="V50" s="29"/>
      <c r="W50" s="29"/>
      <c r="X50" s="29"/>
      <c r="Y50" s="29"/>
      <c r="Z50" s="18"/>
      <c r="AA50" s="215"/>
      <c r="AB50" s="211"/>
      <c r="AD50" s="6">
        <v>7371078513</v>
      </c>
    </row>
    <row r="51" spans="1:30" ht="14.65" customHeight="1" x14ac:dyDescent="0.15">
      <c r="A51" s="4" t="s">
        <v>75</v>
      </c>
      <c r="D51" s="20"/>
      <c r="E51" s="16"/>
      <c r="F51" s="16" t="s">
        <v>76</v>
      </c>
      <c r="G51" s="16"/>
      <c r="H51" s="16"/>
      <c r="I51" s="16"/>
      <c r="J51" s="16"/>
      <c r="K51" s="16"/>
      <c r="L51" s="15"/>
      <c r="M51" s="15"/>
      <c r="N51" s="15"/>
      <c r="O51" s="15"/>
      <c r="P51" s="21">
        <v>11796821768</v>
      </c>
      <c r="Q51" s="22"/>
      <c r="R51" s="29"/>
      <c r="S51" s="29"/>
      <c r="T51" s="29"/>
      <c r="U51" s="29"/>
      <c r="V51" s="29"/>
      <c r="W51" s="29"/>
      <c r="X51" s="29"/>
      <c r="Y51" s="29"/>
      <c r="Z51" s="18"/>
      <c r="AA51" s="215"/>
      <c r="AB51" s="211"/>
      <c r="AD51" s="6">
        <f>IF(COUNTIF(AD52:AD63,"-")=COUNTA(AD52:AD63),"-",SUM(AD52,AD56:AD59,AD62:AD63))</f>
        <v>11796821768</v>
      </c>
    </row>
    <row r="52" spans="1:30" ht="14.65" customHeight="1" x14ac:dyDescent="0.15">
      <c r="A52" s="4" t="s">
        <v>77</v>
      </c>
      <c r="D52" s="20"/>
      <c r="E52" s="16"/>
      <c r="F52" s="16"/>
      <c r="G52" s="16" t="s">
        <v>78</v>
      </c>
      <c r="H52" s="16"/>
      <c r="I52" s="16"/>
      <c r="J52" s="16"/>
      <c r="K52" s="16"/>
      <c r="L52" s="15"/>
      <c r="M52" s="15"/>
      <c r="N52" s="15"/>
      <c r="O52" s="15"/>
      <c r="P52" s="21">
        <v>124625542</v>
      </c>
      <c r="Q52" s="22"/>
      <c r="R52" s="29"/>
      <c r="S52" s="29"/>
      <c r="T52" s="29"/>
      <c r="U52" s="29"/>
      <c r="V52" s="29"/>
      <c r="W52" s="29"/>
      <c r="X52" s="29"/>
      <c r="Y52" s="29"/>
      <c r="Z52" s="18"/>
      <c r="AA52" s="215"/>
      <c r="AB52" s="211"/>
      <c r="AD52" s="6">
        <f>IF(COUNTIF(AD53:AD55,"-")=COUNTA(AD53:AD55),"-",SUM(AD53:AD55))</f>
        <v>124625542</v>
      </c>
    </row>
    <row r="53" spans="1:30" ht="14.65" customHeight="1" x14ac:dyDescent="0.15">
      <c r="A53" s="4" t="s">
        <v>79</v>
      </c>
      <c r="D53" s="20"/>
      <c r="E53" s="16"/>
      <c r="F53" s="16"/>
      <c r="G53" s="16"/>
      <c r="H53" s="16" t="s">
        <v>80</v>
      </c>
      <c r="I53" s="16"/>
      <c r="J53" s="16"/>
      <c r="K53" s="16"/>
      <c r="L53" s="15"/>
      <c r="M53" s="15"/>
      <c r="N53" s="15"/>
      <c r="O53" s="15"/>
      <c r="P53" s="21">
        <v>48000000</v>
      </c>
      <c r="Q53" s="22"/>
      <c r="R53" s="29"/>
      <c r="S53" s="29"/>
      <c r="T53" s="29"/>
      <c r="U53" s="29"/>
      <c r="V53" s="29"/>
      <c r="W53" s="29"/>
      <c r="X53" s="29"/>
      <c r="Y53" s="29"/>
      <c r="Z53" s="18"/>
      <c r="AA53" s="215"/>
      <c r="AB53" s="211"/>
      <c r="AD53" s="6">
        <v>48000000</v>
      </c>
    </row>
    <row r="54" spans="1:30" ht="14.65" customHeight="1" x14ac:dyDescent="0.15">
      <c r="A54" s="4" t="s">
        <v>81</v>
      </c>
      <c r="D54" s="20"/>
      <c r="E54" s="16"/>
      <c r="F54" s="16"/>
      <c r="G54" s="16"/>
      <c r="H54" s="16" t="s">
        <v>82</v>
      </c>
      <c r="I54" s="16"/>
      <c r="J54" s="16"/>
      <c r="K54" s="16"/>
      <c r="L54" s="15"/>
      <c r="M54" s="15"/>
      <c r="N54" s="15"/>
      <c r="O54" s="15"/>
      <c r="P54" s="21">
        <v>76625542</v>
      </c>
      <c r="Q54" s="22"/>
      <c r="R54" s="29"/>
      <c r="S54" s="29"/>
      <c r="T54" s="29"/>
      <c r="U54" s="29"/>
      <c r="V54" s="29"/>
      <c r="W54" s="29"/>
      <c r="X54" s="29"/>
      <c r="Y54" s="29"/>
      <c r="Z54" s="18"/>
      <c r="AA54" s="215"/>
      <c r="AB54" s="211"/>
      <c r="AD54" s="6">
        <v>76625542</v>
      </c>
    </row>
    <row r="55" spans="1:30" ht="14.65" customHeight="1" x14ac:dyDescent="0.15">
      <c r="A55" s="4" t="s">
        <v>83</v>
      </c>
      <c r="D55" s="20"/>
      <c r="E55" s="16"/>
      <c r="F55" s="16"/>
      <c r="G55" s="16"/>
      <c r="H55" s="16" t="s">
        <v>45</v>
      </c>
      <c r="I55" s="16"/>
      <c r="J55" s="16"/>
      <c r="K55" s="16"/>
      <c r="L55" s="15"/>
      <c r="M55" s="15"/>
      <c r="N55" s="15"/>
      <c r="O55" s="15"/>
      <c r="P55" s="21">
        <v>0</v>
      </c>
      <c r="Q55" s="22"/>
      <c r="R55" s="29"/>
      <c r="S55" s="29"/>
      <c r="T55" s="29"/>
      <c r="U55" s="29"/>
      <c r="V55" s="29"/>
      <c r="W55" s="29"/>
      <c r="X55" s="29"/>
      <c r="Y55" s="29"/>
      <c r="Z55" s="18"/>
      <c r="AA55" s="215"/>
      <c r="AB55" s="211"/>
      <c r="AD55" s="6">
        <v>0</v>
      </c>
    </row>
    <row r="56" spans="1:30" ht="14.65" customHeight="1" x14ac:dyDescent="0.15">
      <c r="A56" s="4" t="s">
        <v>84</v>
      </c>
      <c r="D56" s="20"/>
      <c r="E56" s="16"/>
      <c r="F56" s="16"/>
      <c r="G56" s="16" t="s">
        <v>85</v>
      </c>
      <c r="H56" s="16"/>
      <c r="I56" s="16"/>
      <c r="J56" s="16"/>
      <c r="K56" s="16"/>
      <c r="L56" s="15"/>
      <c r="M56" s="15"/>
      <c r="N56" s="15"/>
      <c r="O56" s="15"/>
      <c r="P56" s="21">
        <v>0</v>
      </c>
      <c r="Q56" s="22"/>
      <c r="R56" s="29"/>
      <c r="S56" s="29"/>
      <c r="T56" s="29"/>
      <c r="U56" s="29"/>
      <c r="V56" s="29"/>
      <c r="W56" s="29"/>
      <c r="X56" s="29"/>
      <c r="Y56" s="29"/>
      <c r="Z56" s="18"/>
      <c r="AA56" s="215"/>
      <c r="AB56" s="211"/>
      <c r="AD56" s="6">
        <v>0</v>
      </c>
    </row>
    <row r="57" spans="1:30" ht="14.65" customHeight="1" x14ac:dyDescent="0.15">
      <c r="A57" s="4" t="s">
        <v>86</v>
      </c>
      <c r="D57" s="20"/>
      <c r="E57" s="16"/>
      <c r="F57" s="16"/>
      <c r="G57" s="16" t="s">
        <v>87</v>
      </c>
      <c r="H57" s="16"/>
      <c r="I57" s="16"/>
      <c r="J57" s="16"/>
      <c r="K57" s="15"/>
      <c r="L57" s="15"/>
      <c r="M57" s="15"/>
      <c r="N57" s="15"/>
      <c r="O57" s="15"/>
      <c r="P57" s="21">
        <v>3761669209</v>
      </c>
      <c r="Q57" s="22"/>
      <c r="R57" s="29"/>
      <c r="S57" s="29"/>
      <c r="T57" s="29"/>
      <c r="U57" s="29"/>
      <c r="V57" s="29"/>
      <c r="W57" s="29"/>
      <c r="X57" s="29"/>
      <c r="Y57" s="29"/>
      <c r="Z57" s="18"/>
      <c r="AA57" s="215"/>
      <c r="AB57" s="211"/>
      <c r="AD57" s="6">
        <v>3761669209</v>
      </c>
    </row>
    <row r="58" spans="1:30" ht="14.65" customHeight="1" x14ac:dyDescent="0.15">
      <c r="A58" s="4" t="s">
        <v>88</v>
      </c>
      <c r="D58" s="20"/>
      <c r="E58" s="16"/>
      <c r="F58" s="16"/>
      <c r="G58" s="16" t="s">
        <v>89</v>
      </c>
      <c r="H58" s="16"/>
      <c r="I58" s="16"/>
      <c r="J58" s="16"/>
      <c r="K58" s="15"/>
      <c r="L58" s="15"/>
      <c r="M58" s="15"/>
      <c r="N58" s="15"/>
      <c r="O58" s="15"/>
      <c r="P58" s="21">
        <v>4490387</v>
      </c>
      <c r="Q58" s="22"/>
      <c r="R58" s="29"/>
      <c r="S58" s="29"/>
      <c r="T58" s="29"/>
      <c r="U58" s="29"/>
      <c r="V58" s="29"/>
      <c r="W58" s="29"/>
      <c r="X58" s="29"/>
      <c r="Y58" s="29"/>
      <c r="Z58" s="18"/>
      <c r="AA58" s="215"/>
      <c r="AB58" s="211"/>
      <c r="AD58" s="6">
        <v>4490387</v>
      </c>
    </row>
    <row r="59" spans="1:30" ht="14.65" customHeight="1" x14ac:dyDescent="0.15">
      <c r="A59" s="4" t="s">
        <v>90</v>
      </c>
      <c r="D59" s="20"/>
      <c r="E59" s="16"/>
      <c r="F59" s="16"/>
      <c r="G59" s="16" t="s">
        <v>91</v>
      </c>
      <c r="H59" s="16"/>
      <c r="I59" s="16"/>
      <c r="J59" s="16"/>
      <c r="K59" s="15"/>
      <c r="L59" s="15"/>
      <c r="M59" s="15"/>
      <c r="N59" s="15"/>
      <c r="O59" s="15"/>
      <c r="P59" s="21">
        <v>8185969516</v>
      </c>
      <c r="Q59" s="22"/>
      <c r="R59" s="29"/>
      <c r="S59" s="29"/>
      <c r="T59" s="29"/>
      <c r="U59" s="29"/>
      <c r="V59" s="29"/>
      <c r="W59" s="29"/>
      <c r="X59" s="29"/>
      <c r="Y59" s="29"/>
      <c r="Z59" s="18"/>
      <c r="AA59" s="215"/>
      <c r="AB59" s="211"/>
      <c r="AD59" s="6">
        <f>IF(COUNTIF(AD60:AD61,"-")=COUNTA(AD60:AD61),"-",SUM(AD60:AD61))</f>
        <v>8185969516</v>
      </c>
    </row>
    <row r="60" spans="1:30" ht="14.65" customHeight="1" x14ac:dyDescent="0.15">
      <c r="A60" s="4" t="s">
        <v>92</v>
      </c>
      <c r="D60" s="20"/>
      <c r="E60" s="16"/>
      <c r="F60" s="16"/>
      <c r="G60" s="16"/>
      <c r="H60" s="16" t="s">
        <v>93</v>
      </c>
      <c r="I60" s="16"/>
      <c r="J60" s="16"/>
      <c r="K60" s="15"/>
      <c r="L60" s="15"/>
      <c r="M60" s="15"/>
      <c r="N60" s="15"/>
      <c r="O60" s="15"/>
      <c r="P60" s="21">
        <v>0</v>
      </c>
      <c r="Q60" s="22"/>
      <c r="R60" s="29"/>
      <c r="S60" s="29"/>
      <c r="T60" s="29"/>
      <c r="U60" s="29"/>
      <c r="V60" s="29"/>
      <c r="W60" s="29"/>
      <c r="X60" s="29"/>
      <c r="Y60" s="29"/>
      <c r="Z60" s="18"/>
      <c r="AA60" s="215"/>
      <c r="AB60" s="211"/>
      <c r="AD60" s="6">
        <v>0</v>
      </c>
    </row>
    <row r="61" spans="1:30" ht="14.65" customHeight="1" x14ac:dyDescent="0.15">
      <c r="A61" s="4" t="s">
        <v>94</v>
      </c>
      <c r="D61" s="20"/>
      <c r="E61" s="15"/>
      <c r="F61" s="16"/>
      <c r="G61" s="16"/>
      <c r="H61" s="16" t="s">
        <v>45</v>
      </c>
      <c r="I61" s="16"/>
      <c r="J61" s="16"/>
      <c r="K61" s="15"/>
      <c r="L61" s="15"/>
      <c r="M61" s="15"/>
      <c r="N61" s="15"/>
      <c r="O61" s="15"/>
      <c r="P61" s="21">
        <v>8185969516</v>
      </c>
      <c r="Q61" s="22"/>
      <c r="R61" s="29"/>
      <c r="S61" s="29"/>
      <c r="T61" s="29"/>
      <c r="U61" s="29"/>
      <c r="V61" s="29"/>
      <c r="W61" s="29"/>
      <c r="X61" s="29"/>
      <c r="Y61" s="29"/>
      <c r="Z61" s="18"/>
      <c r="AA61" s="215"/>
      <c r="AB61" s="211"/>
      <c r="AD61" s="6">
        <v>8185969516</v>
      </c>
    </row>
    <row r="62" spans="1:30" ht="14.65" customHeight="1" x14ac:dyDescent="0.15">
      <c r="A62" s="4" t="s">
        <v>95</v>
      </c>
      <c r="D62" s="20"/>
      <c r="E62" s="15"/>
      <c r="F62" s="16"/>
      <c r="G62" s="16" t="s">
        <v>45</v>
      </c>
      <c r="H62" s="16"/>
      <c r="I62" s="16"/>
      <c r="J62" s="16"/>
      <c r="K62" s="15"/>
      <c r="L62" s="15"/>
      <c r="M62" s="15"/>
      <c r="N62" s="15"/>
      <c r="O62" s="15"/>
      <c r="P62" s="21">
        <v>0</v>
      </c>
      <c r="Q62" s="22"/>
      <c r="R62" s="29"/>
      <c r="S62" s="29"/>
      <c r="T62" s="29"/>
      <c r="U62" s="29"/>
      <c r="V62" s="29"/>
      <c r="W62" s="29"/>
      <c r="X62" s="29"/>
      <c r="Y62" s="29"/>
      <c r="Z62" s="18"/>
      <c r="AA62" s="215"/>
      <c r="AB62" s="211"/>
      <c r="AD62" s="6">
        <v>0</v>
      </c>
    </row>
    <row r="63" spans="1:30" ht="14.65" customHeight="1" x14ac:dyDescent="0.15">
      <c r="A63" s="4" t="s">
        <v>96</v>
      </c>
      <c r="D63" s="20"/>
      <c r="E63" s="15"/>
      <c r="F63" s="16"/>
      <c r="G63" s="16" t="s">
        <v>97</v>
      </c>
      <c r="H63" s="16"/>
      <c r="I63" s="16"/>
      <c r="J63" s="16"/>
      <c r="K63" s="15"/>
      <c r="L63" s="15"/>
      <c r="M63" s="15"/>
      <c r="N63" s="15"/>
      <c r="O63" s="15"/>
      <c r="P63" s="21">
        <v>-279932886</v>
      </c>
      <c r="Q63" s="22"/>
      <c r="R63" s="29"/>
      <c r="S63" s="29"/>
      <c r="T63" s="29"/>
      <c r="U63" s="29"/>
      <c r="V63" s="29"/>
      <c r="W63" s="29"/>
      <c r="X63" s="29"/>
      <c r="Y63" s="29"/>
      <c r="Z63" s="18"/>
      <c r="AA63" s="215"/>
      <c r="AB63" s="211"/>
      <c r="AD63" s="6">
        <v>-279932886</v>
      </c>
    </row>
    <row r="64" spans="1:30" ht="14.65" customHeight="1" x14ac:dyDescent="0.15">
      <c r="A64" s="4" t="s">
        <v>98</v>
      </c>
      <c r="D64" s="20"/>
      <c r="E64" s="15" t="s">
        <v>99</v>
      </c>
      <c r="F64" s="16"/>
      <c r="G64" s="17"/>
      <c r="H64" s="17"/>
      <c r="I64" s="17"/>
      <c r="J64" s="15"/>
      <c r="K64" s="15"/>
      <c r="L64" s="15"/>
      <c r="M64" s="15"/>
      <c r="N64" s="15"/>
      <c r="O64" s="15"/>
      <c r="P64" s="21">
        <v>15753452600</v>
      </c>
      <c r="Q64" s="22"/>
      <c r="R64" s="29"/>
      <c r="S64" s="29"/>
      <c r="T64" s="29"/>
      <c r="U64" s="29"/>
      <c r="V64" s="29"/>
      <c r="W64" s="29"/>
      <c r="X64" s="29"/>
      <c r="Y64" s="29"/>
      <c r="Z64" s="18"/>
      <c r="AA64" s="215"/>
      <c r="AB64" s="211"/>
      <c r="AD64" s="6">
        <f>IF(COUNTIF(AD65:AD73,"-")=COUNTA(AD65:AD73),"-",SUM(AD65:AD68,AD71:AD73))</f>
        <v>15753452600</v>
      </c>
    </row>
    <row r="65" spans="1:31" ht="14.65" customHeight="1" x14ac:dyDescent="0.15">
      <c r="A65" s="4" t="s">
        <v>100</v>
      </c>
      <c r="D65" s="20"/>
      <c r="E65" s="15"/>
      <c r="F65" s="16" t="s">
        <v>101</v>
      </c>
      <c r="G65" s="17"/>
      <c r="H65" s="17"/>
      <c r="I65" s="17"/>
      <c r="J65" s="15"/>
      <c r="K65" s="15"/>
      <c r="L65" s="15"/>
      <c r="M65" s="15"/>
      <c r="N65" s="15"/>
      <c r="O65" s="15"/>
      <c r="P65" s="21">
        <v>4658470606</v>
      </c>
      <c r="Q65" s="22"/>
      <c r="R65" s="29"/>
      <c r="S65" s="29"/>
      <c r="T65" s="29"/>
      <c r="U65" s="29"/>
      <c r="V65" s="29"/>
      <c r="W65" s="29"/>
      <c r="X65" s="29"/>
      <c r="Y65" s="29"/>
      <c r="Z65" s="18"/>
      <c r="AA65" s="215"/>
      <c r="AB65" s="211"/>
      <c r="AD65" s="6">
        <v>4658470606</v>
      </c>
    </row>
    <row r="66" spans="1:31" ht="14.65" customHeight="1" x14ac:dyDescent="0.15">
      <c r="A66" s="4" t="s">
        <v>102</v>
      </c>
      <c r="D66" s="20"/>
      <c r="E66" s="15"/>
      <c r="F66" s="16" t="s">
        <v>103</v>
      </c>
      <c r="G66" s="16"/>
      <c r="H66" s="23"/>
      <c r="I66" s="16"/>
      <c r="J66" s="16"/>
      <c r="K66" s="15"/>
      <c r="L66" s="15"/>
      <c r="M66" s="15"/>
      <c r="N66" s="15"/>
      <c r="O66" s="15"/>
      <c r="P66" s="21">
        <v>1101099207</v>
      </c>
      <c r="Q66" s="22"/>
      <c r="R66" s="29"/>
      <c r="S66" s="29"/>
      <c r="T66" s="29"/>
      <c r="U66" s="29"/>
      <c r="V66" s="29"/>
      <c r="W66" s="29"/>
      <c r="X66" s="29"/>
      <c r="Y66" s="29"/>
      <c r="Z66" s="18"/>
      <c r="AA66" s="215"/>
      <c r="AB66" s="211"/>
      <c r="AD66" s="6">
        <v>1101099207</v>
      </c>
    </row>
    <row r="67" spans="1:31" ht="14.65" customHeight="1" x14ac:dyDescent="0.15">
      <c r="A67" s="4">
        <v>1500000</v>
      </c>
      <c r="D67" s="20"/>
      <c r="E67" s="15"/>
      <c r="F67" s="16" t="s">
        <v>104</v>
      </c>
      <c r="G67" s="16"/>
      <c r="H67" s="16"/>
      <c r="I67" s="16"/>
      <c r="J67" s="16"/>
      <c r="K67" s="15"/>
      <c r="L67" s="15"/>
      <c r="M67" s="15"/>
      <c r="N67" s="15"/>
      <c r="O67" s="15"/>
      <c r="P67" s="21">
        <v>452166693</v>
      </c>
      <c r="Q67" s="22"/>
      <c r="R67" s="29"/>
      <c r="S67" s="29"/>
      <c r="T67" s="29"/>
      <c r="U67" s="29"/>
      <c r="V67" s="29"/>
      <c r="W67" s="29"/>
      <c r="X67" s="29"/>
      <c r="Y67" s="29"/>
      <c r="Z67" s="18"/>
      <c r="AA67" s="215"/>
      <c r="AB67" s="211"/>
      <c r="AD67" s="6">
        <v>452166693</v>
      </c>
    </row>
    <row r="68" spans="1:31" ht="14.65" customHeight="1" x14ac:dyDescent="0.15">
      <c r="A68" s="4" t="s">
        <v>105</v>
      </c>
      <c r="D68" s="20"/>
      <c r="E68" s="16"/>
      <c r="F68" s="16" t="s">
        <v>91</v>
      </c>
      <c r="G68" s="16"/>
      <c r="H68" s="23"/>
      <c r="I68" s="16"/>
      <c r="J68" s="16"/>
      <c r="K68" s="15"/>
      <c r="L68" s="15"/>
      <c r="M68" s="15"/>
      <c r="N68" s="15"/>
      <c r="O68" s="15"/>
      <c r="P68" s="21">
        <v>9610025313</v>
      </c>
      <c r="Q68" s="22"/>
      <c r="R68" s="29"/>
      <c r="S68" s="29"/>
      <c r="T68" s="29"/>
      <c r="U68" s="29"/>
      <c r="V68" s="29"/>
      <c r="W68" s="29"/>
      <c r="X68" s="29"/>
      <c r="Y68" s="29"/>
      <c r="Z68" s="18"/>
      <c r="AA68" s="215"/>
      <c r="AB68" s="211"/>
      <c r="AD68" s="6">
        <f>IF(COUNTIF(AD69:AD70,"-")=COUNTA(AD69:AD70),"-",SUM(AD69:AD70))</f>
        <v>9610025313</v>
      </c>
    </row>
    <row r="69" spans="1:31" ht="14.65" customHeight="1" x14ac:dyDescent="0.15">
      <c r="A69" s="4" t="s">
        <v>106</v>
      </c>
      <c r="D69" s="20"/>
      <c r="E69" s="16"/>
      <c r="F69" s="16"/>
      <c r="G69" s="16" t="s">
        <v>107</v>
      </c>
      <c r="H69" s="16"/>
      <c r="I69" s="16"/>
      <c r="J69" s="16"/>
      <c r="K69" s="15"/>
      <c r="L69" s="15"/>
      <c r="M69" s="15"/>
      <c r="N69" s="15"/>
      <c r="O69" s="15"/>
      <c r="P69" s="21">
        <v>8219564117</v>
      </c>
      <c r="Q69" s="22"/>
      <c r="R69" s="29"/>
      <c r="S69" s="29"/>
      <c r="T69" s="29"/>
      <c r="U69" s="29"/>
      <c r="V69" s="29"/>
      <c r="W69" s="29"/>
      <c r="X69" s="29"/>
      <c r="Y69" s="29"/>
      <c r="Z69" s="18"/>
      <c r="AA69" s="215"/>
      <c r="AB69" s="211"/>
      <c r="AD69" s="6">
        <v>8219564117</v>
      </c>
    </row>
    <row r="70" spans="1:31" ht="14.65" customHeight="1" x14ac:dyDescent="0.15">
      <c r="A70" s="4" t="s">
        <v>108</v>
      </c>
      <c r="D70" s="20"/>
      <c r="E70" s="16"/>
      <c r="F70" s="16"/>
      <c r="G70" s="16" t="s">
        <v>93</v>
      </c>
      <c r="H70" s="16"/>
      <c r="I70" s="16"/>
      <c r="J70" s="16"/>
      <c r="K70" s="15"/>
      <c r="L70" s="15"/>
      <c r="M70" s="15"/>
      <c r="N70" s="15"/>
      <c r="O70" s="15"/>
      <c r="P70" s="21">
        <v>1390461196</v>
      </c>
      <c r="Q70" s="22"/>
      <c r="R70" s="29"/>
      <c r="S70" s="29"/>
      <c r="T70" s="29"/>
      <c r="U70" s="29"/>
      <c r="V70" s="29"/>
      <c r="W70" s="29"/>
      <c r="X70" s="29"/>
      <c r="Y70" s="29"/>
      <c r="Z70" s="18"/>
      <c r="AA70" s="215"/>
      <c r="AB70" s="211"/>
      <c r="AD70" s="6">
        <v>1390461196</v>
      </c>
    </row>
    <row r="71" spans="1:31" ht="14.65" customHeight="1" x14ac:dyDescent="0.15">
      <c r="A71" s="4" t="s">
        <v>109</v>
      </c>
      <c r="D71" s="20"/>
      <c r="E71" s="16"/>
      <c r="F71" s="16" t="s">
        <v>110</v>
      </c>
      <c r="G71" s="16"/>
      <c r="H71" s="16"/>
      <c r="I71" s="16"/>
      <c r="J71" s="16"/>
      <c r="K71" s="15"/>
      <c r="L71" s="15"/>
      <c r="M71" s="15"/>
      <c r="N71" s="15"/>
      <c r="O71" s="15"/>
      <c r="P71" s="21">
        <v>4763493</v>
      </c>
      <c r="Q71" s="22"/>
      <c r="R71" s="29"/>
      <c r="S71" s="29"/>
      <c r="T71" s="29"/>
      <c r="U71" s="29"/>
      <c r="V71" s="29"/>
      <c r="W71" s="29"/>
      <c r="X71" s="29"/>
      <c r="Y71" s="29"/>
      <c r="Z71" s="18"/>
      <c r="AA71" s="215"/>
      <c r="AB71" s="211"/>
      <c r="AD71" s="6">
        <v>4763493</v>
      </c>
    </row>
    <row r="72" spans="1:31" ht="14.65" customHeight="1" x14ac:dyDescent="0.15">
      <c r="A72" s="4" t="s">
        <v>111</v>
      </c>
      <c r="D72" s="20"/>
      <c r="E72" s="16"/>
      <c r="F72" s="16" t="s">
        <v>45</v>
      </c>
      <c r="G72" s="16"/>
      <c r="H72" s="23"/>
      <c r="I72" s="16"/>
      <c r="J72" s="16"/>
      <c r="K72" s="15"/>
      <c r="L72" s="15"/>
      <c r="M72" s="15"/>
      <c r="N72" s="15"/>
      <c r="O72" s="15"/>
      <c r="P72" s="21">
        <v>0</v>
      </c>
      <c r="Q72" s="22"/>
      <c r="R72" s="29"/>
      <c r="S72" s="29"/>
      <c r="T72" s="29"/>
      <c r="U72" s="29"/>
      <c r="V72" s="29"/>
      <c r="W72" s="29"/>
      <c r="X72" s="29"/>
      <c r="Y72" s="29"/>
      <c r="Z72" s="18"/>
      <c r="AA72" s="215"/>
      <c r="AB72" s="211"/>
      <c r="AD72" s="6">
        <v>0</v>
      </c>
    </row>
    <row r="73" spans="1:31" ht="14.65" customHeight="1" x14ac:dyDescent="0.15">
      <c r="A73" s="4" t="s">
        <v>112</v>
      </c>
      <c r="D73" s="20"/>
      <c r="E73" s="16"/>
      <c r="F73" s="29" t="s">
        <v>97</v>
      </c>
      <c r="G73" s="16"/>
      <c r="H73" s="16"/>
      <c r="I73" s="16"/>
      <c r="J73" s="16"/>
      <c r="K73" s="15"/>
      <c r="L73" s="15"/>
      <c r="M73" s="15"/>
      <c r="N73" s="15"/>
      <c r="O73" s="15"/>
      <c r="P73" s="21">
        <v>-73072712</v>
      </c>
      <c r="Q73" s="22"/>
      <c r="R73" s="223"/>
      <c r="S73" s="224"/>
      <c r="T73" s="224"/>
      <c r="U73" s="224"/>
      <c r="V73" s="224"/>
      <c r="W73" s="224"/>
      <c r="X73" s="224"/>
      <c r="Y73" s="225"/>
      <c r="Z73" s="30"/>
      <c r="AA73" s="216"/>
      <c r="AB73" s="211"/>
      <c r="AD73" s="6">
        <v>-73072712</v>
      </c>
    </row>
    <row r="74" spans="1:31" ht="16.5" customHeight="1" thickBot="1" x14ac:dyDescent="0.2">
      <c r="A74" s="4">
        <v>1565000</v>
      </c>
      <c r="B74" s="4" t="s">
        <v>143</v>
      </c>
      <c r="D74" s="20"/>
      <c r="E74" s="16" t="s">
        <v>113</v>
      </c>
      <c r="F74" s="16"/>
      <c r="G74" s="16"/>
      <c r="H74" s="16"/>
      <c r="I74" s="16"/>
      <c r="J74" s="16"/>
      <c r="K74" s="15"/>
      <c r="L74" s="15"/>
      <c r="M74" s="15"/>
      <c r="N74" s="15"/>
      <c r="O74" s="15"/>
      <c r="P74" s="21">
        <v>0</v>
      </c>
      <c r="Q74" s="22"/>
      <c r="R74" s="226" t="s">
        <v>144</v>
      </c>
      <c r="S74" s="227"/>
      <c r="T74" s="227"/>
      <c r="U74" s="227"/>
      <c r="V74" s="227"/>
      <c r="W74" s="227"/>
      <c r="X74" s="227"/>
      <c r="Y74" s="228"/>
      <c r="Z74" s="31">
        <v>156250624919</v>
      </c>
      <c r="AA74" s="217"/>
      <c r="AB74" s="211"/>
      <c r="AD74" s="6">
        <v>0</v>
      </c>
      <c r="AE74" s="6" t="e">
        <f>IF(AND(AE23="-",AE24="-",#REF!="-"),"-",SUM(AE23,AE24,#REF!))</f>
        <v>#REF!</v>
      </c>
    </row>
    <row r="75" spans="1:31" ht="14.65" customHeight="1" thickBot="1" x14ac:dyDescent="0.2">
      <c r="A75" s="4" t="s">
        <v>2</v>
      </c>
      <c r="B75" s="4" t="s">
        <v>114</v>
      </c>
      <c r="D75" s="229" t="s">
        <v>3</v>
      </c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1"/>
      <c r="P75" s="32">
        <v>193537588422</v>
      </c>
      <c r="Q75" s="33"/>
      <c r="R75" s="232" t="s">
        <v>343</v>
      </c>
      <c r="S75" s="233"/>
      <c r="T75" s="233"/>
      <c r="U75" s="233"/>
      <c r="V75" s="233"/>
      <c r="W75" s="233"/>
      <c r="X75" s="233"/>
      <c r="Y75" s="234"/>
      <c r="Z75" s="32">
        <v>193537588422</v>
      </c>
      <c r="AA75" s="218"/>
      <c r="AB75" s="211"/>
      <c r="AD75" s="6">
        <f>IF(AND(AD6="-",AD64="-",AD74="-"),"-",SUM(AD6,AD64,AD74))</f>
        <v>193537588422</v>
      </c>
      <c r="AE75" s="6" t="e">
        <f>IF(AND(AE21="-",AE74="-"),"-",SUM(AE21,AE74))</f>
        <v>#REF!</v>
      </c>
    </row>
    <row r="76" spans="1:31" ht="9.75" customHeight="1" x14ac:dyDescent="0.15"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Z76" s="15"/>
      <c r="AA76" s="15"/>
    </row>
    <row r="77" spans="1:31" ht="14.65" customHeight="1" x14ac:dyDescent="0.15">
      <c r="D77" s="35"/>
      <c r="E77" s="36"/>
      <c r="F77" s="35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Z77" s="34"/>
      <c r="AA77" s="34"/>
    </row>
  </sheetData>
  <mergeCells count="12">
    <mergeCell ref="D1:AA1"/>
    <mergeCell ref="D2:AA2"/>
    <mergeCell ref="D4:O4"/>
    <mergeCell ref="P4:Q4"/>
    <mergeCell ref="R4:Y4"/>
    <mergeCell ref="Z4:AA4"/>
    <mergeCell ref="R21:Y21"/>
    <mergeCell ref="R27:Y27"/>
    <mergeCell ref="R73:Y73"/>
    <mergeCell ref="R74:Y74"/>
    <mergeCell ref="D75:O75"/>
    <mergeCell ref="R75:Y75"/>
  </mergeCells>
  <phoneticPr fontId="2"/>
  <pageMargins left="0.70866141732283472" right="0.70866141732283472" top="0.39370078740157477" bottom="0.39370078740157477" header="0.51181102362204722" footer="0.51181102362204722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42"/>
  <sheetViews>
    <sheetView topLeftCell="B1" zoomScale="85" zoomScaleNormal="85" zoomScaleSheetLayoutView="100" workbookViewId="0">
      <selection activeCell="D42" sqref="D42"/>
    </sheetView>
  </sheetViews>
  <sheetFormatPr defaultRowHeight="13.5" x14ac:dyDescent="0.15"/>
  <cols>
    <col min="1" max="1" width="0" style="38" hidden="1" customWidth="1"/>
    <col min="2" max="2" width="0.625" style="3" customWidth="1"/>
    <col min="3" max="3" width="1.25" style="68" customWidth="1"/>
    <col min="4" max="12" width="2.125" style="68" customWidth="1"/>
    <col min="13" max="13" width="18.375" style="68" customWidth="1"/>
    <col min="14" max="14" width="21.625" style="68" bestFit="1" customWidth="1"/>
    <col min="15" max="15" width="2.5" style="68" customWidth="1"/>
    <col min="16" max="16" width="0.625" style="68" customWidth="1"/>
    <col min="17" max="17" width="9" style="3"/>
    <col min="18" max="18" width="0" style="3" hidden="1" customWidth="1"/>
    <col min="19" max="16384" width="9" style="3"/>
  </cols>
  <sheetData>
    <row r="1" spans="1:27" ht="24" x14ac:dyDescent="0.2">
      <c r="C1" s="240" t="s">
        <v>353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39"/>
    </row>
    <row r="2" spans="1:27" ht="17.25" x14ac:dyDescent="0.2">
      <c r="C2" s="241" t="s">
        <v>354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39"/>
    </row>
    <row r="3" spans="1:27" ht="17.25" x14ac:dyDescent="0.2">
      <c r="C3" s="241" t="s">
        <v>355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39"/>
    </row>
    <row r="4" spans="1:27" ht="18" thickBot="1" x14ac:dyDescent="0.25">
      <c r="C4" s="40"/>
      <c r="D4" s="39"/>
      <c r="E4" s="39"/>
      <c r="F4" s="39"/>
      <c r="G4" s="39"/>
      <c r="H4" s="39"/>
      <c r="I4" s="39"/>
      <c r="J4" s="39"/>
      <c r="K4" s="39"/>
      <c r="L4" s="39"/>
      <c r="M4" s="41"/>
      <c r="N4" s="39"/>
      <c r="O4" s="41" t="s">
        <v>0</v>
      </c>
      <c r="P4" s="39"/>
    </row>
    <row r="5" spans="1:27" ht="18" thickBot="1" x14ac:dyDescent="0.25">
      <c r="A5" s="38" t="s">
        <v>331</v>
      </c>
      <c r="C5" s="242" t="s">
        <v>1</v>
      </c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4" t="s">
        <v>333</v>
      </c>
      <c r="O5" s="245"/>
      <c r="P5" s="39"/>
    </row>
    <row r="6" spans="1:27" x14ac:dyDescent="0.15">
      <c r="A6" s="38" t="s">
        <v>152</v>
      </c>
      <c r="C6" s="42"/>
      <c r="D6" s="43" t="s">
        <v>153</v>
      </c>
      <c r="E6" s="43"/>
      <c r="F6" s="44"/>
      <c r="G6" s="43"/>
      <c r="H6" s="43"/>
      <c r="I6" s="43"/>
      <c r="J6" s="43"/>
      <c r="K6" s="44"/>
      <c r="L6" s="44"/>
      <c r="M6" s="44"/>
      <c r="N6" s="45">
        <v>64065481173</v>
      </c>
      <c r="O6" s="46"/>
      <c r="P6" s="47"/>
      <c r="AA6" s="204"/>
    </row>
    <row r="7" spans="1:27" x14ac:dyDescent="0.15">
      <c r="A7" s="38" t="s">
        <v>154</v>
      </c>
      <c r="C7" s="42"/>
      <c r="D7" s="43"/>
      <c r="E7" s="43" t="s">
        <v>155</v>
      </c>
      <c r="F7" s="43"/>
      <c r="G7" s="43"/>
      <c r="H7" s="43"/>
      <c r="I7" s="43"/>
      <c r="J7" s="43"/>
      <c r="K7" s="44"/>
      <c r="L7" s="44"/>
      <c r="M7" s="44"/>
      <c r="N7" s="45">
        <v>23931789667</v>
      </c>
      <c r="O7" s="48"/>
      <c r="P7" s="47"/>
      <c r="AA7" s="204"/>
    </row>
    <row r="8" spans="1:27" x14ac:dyDescent="0.15">
      <c r="A8" s="38" t="s">
        <v>156</v>
      </c>
      <c r="C8" s="42"/>
      <c r="D8" s="43"/>
      <c r="E8" s="43"/>
      <c r="F8" s="43" t="s">
        <v>157</v>
      </c>
      <c r="G8" s="43"/>
      <c r="H8" s="43"/>
      <c r="I8" s="43"/>
      <c r="J8" s="43"/>
      <c r="K8" s="44"/>
      <c r="L8" s="44"/>
      <c r="M8" s="44"/>
      <c r="N8" s="45">
        <v>6071830933</v>
      </c>
      <c r="O8" s="48"/>
      <c r="P8" s="47"/>
      <c r="AA8" s="204"/>
    </row>
    <row r="9" spans="1:27" x14ac:dyDescent="0.15">
      <c r="A9" s="38" t="s">
        <v>158</v>
      </c>
      <c r="C9" s="42"/>
      <c r="D9" s="43"/>
      <c r="E9" s="43"/>
      <c r="F9" s="43"/>
      <c r="G9" s="43" t="s">
        <v>159</v>
      </c>
      <c r="H9" s="43"/>
      <c r="I9" s="43"/>
      <c r="J9" s="43"/>
      <c r="K9" s="44"/>
      <c r="L9" s="44"/>
      <c r="M9" s="44"/>
      <c r="N9" s="45">
        <v>4906833323</v>
      </c>
      <c r="O9" s="48"/>
      <c r="P9" s="47"/>
      <c r="AA9" s="204"/>
    </row>
    <row r="10" spans="1:27" x14ac:dyDescent="0.15">
      <c r="A10" s="38" t="s">
        <v>160</v>
      </c>
      <c r="C10" s="42"/>
      <c r="D10" s="43"/>
      <c r="E10" s="43"/>
      <c r="F10" s="43"/>
      <c r="G10" s="43" t="s">
        <v>161</v>
      </c>
      <c r="H10" s="43"/>
      <c r="I10" s="43"/>
      <c r="J10" s="43"/>
      <c r="K10" s="44"/>
      <c r="L10" s="44"/>
      <c r="M10" s="44"/>
      <c r="N10" s="45">
        <v>397920623</v>
      </c>
      <c r="O10" s="48"/>
      <c r="P10" s="47"/>
      <c r="AA10" s="204"/>
    </row>
    <row r="11" spans="1:27" x14ac:dyDescent="0.15">
      <c r="A11" s="38" t="s">
        <v>162</v>
      </c>
      <c r="C11" s="42"/>
      <c r="D11" s="43"/>
      <c r="E11" s="43"/>
      <c r="F11" s="43"/>
      <c r="G11" s="43" t="s">
        <v>163</v>
      </c>
      <c r="H11" s="43"/>
      <c r="I11" s="43"/>
      <c r="J11" s="43"/>
      <c r="K11" s="44"/>
      <c r="L11" s="44"/>
      <c r="M11" s="44"/>
      <c r="N11" s="45">
        <v>427194038</v>
      </c>
      <c r="O11" s="48"/>
      <c r="P11" s="47"/>
      <c r="AA11" s="204"/>
    </row>
    <row r="12" spans="1:27" x14ac:dyDescent="0.15">
      <c r="A12" s="38" t="s">
        <v>164</v>
      </c>
      <c r="C12" s="42"/>
      <c r="D12" s="43"/>
      <c r="E12" s="43"/>
      <c r="F12" s="43"/>
      <c r="G12" s="43" t="s">
        <v>45</v>
      </c>
      <c r="H12" s="43"/>
      <c r="I12" s="43"/>
      <c r="J12" s="43"/>
      <c r="K12" s="44"/>
      <c r="L12" s="44"/>
      <c r="M12" s="44"/>
      <c r="N12" s="45">
        <v>339882949</v>
      </c>
      <c r="O12" s="48"/>
      <c r="P12" s="47"/>
      <c r="AA12" s="204"/>
    </row>
    <row r="13" spans="1:27" x14ac:dyDescent="0.15">
      <c r="A13" s="38" t="s">
        <v>165</v>
      </c>
      <c r="C13" s="42"/>
      <c r="D13" s="43"/>
      <c r="E13" s="43"/>
      <c r="F13" s="43" t="s">
        <v>166</v>
      </c>
      <c r="G13" s="43"/>
      <c r="H13" s="43"/>
      <c r="I13" s="43"/>
      <c r="J13" s="43"/>
      <c r="K13" s="44"/>
      <c r="L13" s="44"/>
      <c r="M13" s="44"/>
      <c r="N13" s="45">
        <v>15260047763</v>
      </c>
      <c r="O13" s="48"/>
      <c r="P13" s="47"/>
      <c r="AA13" s="204"/>
    </row>
    <row r="14" spans="1:27" x14ac:dyDescent="0.15">
      <c r="A14" s="38" t="s">
        <v>167</v>
      </c>
      <c r="C14" s="42"/>
      <c r="D14" s="43"/>
      <c r="E14" s="43"/>
      <c r="F14" s="43"/>
      <c r="G14" s="43" t="s">
        <v>168</v>
      </c>
      <c r="H14" s="43"/>
      <c r="I14" s="43"/>
      <c r="J14" s="43"/>
      <c r="K14" s="44"/>
      <c r="L14" s="44"/>
      <c r="M14" s="44"/>
      <c r="N14" s="45">
        <v>10434735872</v>
      </c>
      <c r="O14" s="48"/>
      <c r="P14" s="47"/>
      <c r="AA14" s="204"/>
    </row>
    <row r="15" spans="1:27" x14ac:dyDescent="0.15">
      <c r="A15" s="38" t="s">
        <v>169</v>
      </c>
      <c r="C15" s="42"/>
      <c r="D15" s="43"/>
      <c r="E15" s="43"/>
      <c r="F15" s="43"/>
      <c r="G15" s="43" t="s">
        <v>170</v>
      </c>
      <c r="H15" s="43"/>
      <c r="I15" s="43"/>
      <c r="J15" s="43"/>
      <c r="K15" s="44"/>
      <c r="L15" s="44"/>
      <c r="M15" s="44"/>
      <c r="N15" s="45">
        <v>373971546</v>
      </c>
      <c r="O15" s="48"/>
      <c r="P15" s="47"/>
      <c r="AA15" s="204"/>
    </row>
    <row r="16" spans="1:27" x14ac:dyDescent="0.15">
      <c r="A16" s="38" t="s">
        <v>171</v>
      </c>
      <c r="C16" s="42"/>
      <c r="D16" s="43"/>
      <c r="E16" s="43"/>
      <c r="F16" s="43"/>
      <c r="G16" s="43" t="s">
        <v>172</v>
      </c>
      <c r="H16" s="43"/>
      <c r="I16" s="43"/>
      <c r="J16" s="43"/>
      <c r="K16" s="44"/>
      <c r="L16" s="44"/>
      <c r="M16" s="44"/>
      <c r="N16" s="45">
        <v>4446842096</v>
      </c>
      <c r="O16" s="48"/>
      <c r="P16" s="47"/>
      <c r="AA16" s="204"/>
    </row>
    <row r="17" spans="1:27" x14ac:dyDescent="0.15">
      <c r="A17" s="38" t="s">
        <v>173</v>
      </c>
      <c r="C17" s="42"/>
      <c r="D17" s="43"/>
      <c r="E17" s="43"/>
      <c r="F17" s="43"/>
      <c r="G17" s="43" t="s">
        <v>45</v>
      </c>
      <c r="H17" s="43"/>
      <c r="I17" s="43"/>
      <c r="J17" s="43"/>
      <c r="K17" s="44"/>
      <c r="L17" s="44"/>
      <c r="M17" s="44"/>
      <c r="N17" s="45">
        <v>4498249</v>
      </c>
      <c r="O17" s="48"/>
      <c r="P17" s="47"/>
      <c r="AA17" s="204"/>
    </row>
    <row r="18" spans="1:27" x14ac:dyDescent="0.15">
      <c r="A18" s="38" t="s">
        <v>174</v>
      </c>
      <c r="C18" s="42"/>
      <c r="D18" s="43"/>
      <c r="E18" s="43"/>
      <c r="F18" s="43" t="s">
        <v>175</v>
      </c>
      <c r="G18" s="43"/>
      <c r="H18" s="43"/>
      <c r="I18" s="43"/>
      <c r="J18" s="43"/>
      <c r="K18" s="44"/>
      <c r="L18" s="44"/>
      <c r="M18" s="44"/>
      <c r="N18" s="45">
        <v>2599910971</v>
      </c>
      <c r="O18" s="48"/>
      <c r="P18" s="47"/>
      <c r="AA18" s="204"/>
    </row>
    <row r="19" spans="1:27" x14ac:dyDescent="0.15">
      <c r="A19" s="38" t="s">
        <v>176</v>
      </c>
      <c r="C19" s="42"/>
      <c r="D19" s="43"/>
      <c r="E19" s="43"/>
      <c r="F19" s="44"/>
      <c r="G19" s="44" t="s">
        <v>177</v>
      </c>
      <c r="H19" s="44"/>
      <c r="I19" s="43"/>
      <c r="J19" s="43"/>
      <c r="K19" s="44"/>
      <c r="L19" s="44"/>
      <c r="M19" s="44"/>
      <c r="N19" s="45">
        <v>1162606538</v>
      </c>
      <c r="O19" s="48"/>
      <c r="P19" s="47"/>
      <c r="AA19" s="204"/>
    </row>
    <row r="20" spans="1:27" x14ac:dyDescent="0.15">
      <c r="A20" s="38" t="s">
        <v>178</v>
      </c>
      <c r="C20" s="42"/>
      <c r="D20" s="43"/>
      <c r="E20" s="43"/>
      <c r="F20" s="44"/>
      <c r="G20" s="43" t="s">
        <v>179</v>
      </c>
      <c r="H20" s="43"/>
      <c r="I20" s="43"/>
      <c r="J20" s="43"/>
      <c r="K20" s="44"/>
      <c r="L20" s="44"/>
      <c r="M20" s="44"/>
      <c r="N20" s="45">
        <v>317200884</v>
      </c>
      <c r="O20" s="48"/>
      <c r="P20" s="47"/>
      <c r="AA20" s="204"/>
    </row>
    <row r="21" spans="1:27" x14ac:dyDescent="0.15">
      <c r="A21" s="38" t="s">
        <v>180</v>
      </c>
      <c r="C21" s="42"/>
      <c r="D21" s="43"/>
      <c r="E21" s="43"/>
      <c r="F21" s="44"/>
      <c r="G21" s="43" t="s">
        <v>45</v>
      </c>
      <c r="H21" s="43"/>
      <c r="I21" s="43"/>
      <c r="J21" s="43"/>
      <c r="K21" s="44"/>
      <c r="L21" s="44"/>
      <c r="M21" s="44"/>
      <c r="N21" s="45">
        <v>1120103549</v>
      </c>
      <c r="O21" s="48"/>
      <c r="P21" s="47"/>
      <c r="AA21" s="204"/>
    </row>
    <row r="22" spans="1:27" x14ac:dyDescent="0.15">
      <c r="A22" s="38" t="s">
        <v>181</v>
      </c>
      <c r="C22" s="42"/>
      <c r="D22" s="43"/>
      <c r="E22" s="44" t="s">
        <v>182</v>
      </c>
      <c r="F22" s="44"/>
      <c r="G22" s="43"/>
      <c r="H22" s="43"/>
      <c r="I22" s="43"/>
      <c r="J22" s="43"/>
      <c r="K22" s="44"/>
      <c r="L22" s="44"/>
      <c r="M22" s="44"/>
      <c r="N22" s="45">
        <v>40133691506</v>
      </c>
      <c r="O22" s="48"/>
      <c r="P22" s="47"/>
      <c r="AA22" s="204"/>
    </row>
    <row r="23" spans="1:27" x14ac:dyDescent="0.15">
      <c r="A23" s="38" t="s">
        <v>183</v>
      </c>
      <c r="C23" s="42"/>
      <c r="D23" s="43"/>
      <c r="E23" s="43"/>
      <c r="F23" s="43" t="s">
        <v>184</v>
      </c>
      <c r="G23" s="43"/>
      <c r="H23" s="43"/>
      <c r="I23" s="43"/>
      <c r="J23" s="43"/>
      <c r="K23" s="44"/>
      <c r="L23" s="44"/>
      <c r="M23" s="44"/>
      <c r="N23" s="45">
        <v>30906646328</v>
      </c>
      <c r="O23" s="48"/>
      <c r="P23" s="47"/>
      <c r="AA23" s="204"/>
    </row>
    <row r="24" spans="1:27" x14ac:dyDescent="0.15">
      <c r="A24" s="38" t="s">
        <v>185</v>
      </c>
      <c r="C24" s="42"/>
      <c r="D24" s="43"/>
      <c r="E24" s="43"/>
      <c r="F24" s="43" t="s">
        <v>186</v>
      </c>
      <c r="G24" s="43"/>
      <c r="H24" s="43"/>
      <c r="I24" s="43"/>
      <c r="J24" s="43"/>
      <c r="K24" s="44"/>
      <c r="L24" s="44"/>
      <c r="M24" s="44"/>
      <c r="N24" s="45">
        <v>9221329531</v>
      </c>
      <c r="O24" s="48"/>
      <c r="P24" s="47"/>
      <c r="AA24" s="204"/>
    </row>
    <row r="25" spans="1:27" x14ac:dyDescent="0.15">
      <c r="A25" s="38" t="s">
        <v>187</v>
      </c>
      <c r="C25" s="42"/>
      <c r="D25" s="43"/>
      <c r="E25" s="43"/>
      <c r="F25" s="43" t="s">
        <v>188</v>
      </c>
      <c r="G25" s="43"/>
      <c r="H25" s="43"/>
      <c r="I25" s="43"/>
      <c r="J25" s="43"/>
      <c r="K25" s="44"/>
      <c r="L25" s="44"/>
      <c r="M25" s="44"/>
      <c r="N25" s="45">
        <v>0</v>
      </c>
      <c r="O25" s="48"/>
      <c r="P25" s="47"/>
      <c r="AA25" s="204"/>
    </row>
    <row r="26" spans="1:27" x14ac:dyDescent="0.15">
      <c r="A26" s="38" t="s">
        <v>189</v>
      </c>
      <c r="C26" s="42"/>
      <c r="D26" s="43"/>
      <c r="E26" s="43"/>
      <c r="F26" s="43" t="s">
        <v>45</v>
      </c>
      <c r="G26" s="43"/>
      <c r="H26" s="43"/>
      <c r="I26" s="43"/>
      <c r="J26" s="43"/>
      <c r="K26" s="44"/>
      <c r="L26" s="44"/>
      <c r="M26" s="44"/>
      <c r="N26" s="45">
        <v>5715647</v>
      </c>
      <c r="O26" s="48"/>
      <c r="P26" s="47"/>
      <c r="AA26" s="204"/>
    </row>
    <row r="27" spans="1:27" x14ac:dyDescent="0.15">
      <c r="A27" s="38" t="s">
        <v>190</v>
      </c>
      <c r="C27" s="42"/>
      <c r="D27" s="43" t="s">
        <v>191</v>
      </c>
      <c r="E27" s="43"/>
      <c r="F27" s="43"/>
      <c r="G27" s="43"/>
      <c r="H27" s="43"/>
      <c r="I27" s="43"/>
      <c r="J27" s="43"/>
      <c r="K27" s="44"/>
      <c r="L27" s="44"/>
      <c r="M27" s="44"/>
      <c r="N27" s="45">
        <v>6793094346</v>
      </c>
      <c r="O27" s="48"/>
      <c r="P27" s="47"/>
      <c r="AA27" s="204"/>
    </row>
    <row r="28" spans="1:27" x14ac:dyDescent="0.15">
      <c r="A28" s="38" t="s">
        <v>192</v>
      </c>
      <c r="C28" s="42"/>
      <c r="D28" s="43"/>
      <c r="E28" s="43" t="s">
        <v>193</v>
      </c>
      <c r="F28" s="43"/>
      <c r="G28" s="43"/>
      <c r="H28" s="43"/>
      <c r="I28" s="43"/>
      <c r="J28" s="43"/>
      <c r="K28" s="49"/>
      <c r="L28" s="49"/>
      <c r="M28" s="49"/>
      <c r="N28" s="45">
        <v>4108742018</v>
      </c>
      <c r="O28" s="48"/>
      <c r="P28" s="47"/>
      <c r="AA28" s="204"/>
    </row>
    <row r="29" spans="1:27" x14ac:dyDescent="0.15">
      <c r="A29" s="38" t="s">
        <v>194</v>
      </c>
      <c r="C29" s="42"/>
      <c r="D29" s="43"/>
      <c r="E29" s="43" t="s">
        <v>45</v>
      </c>
      <c r="F29" s="43"/>
      <c r="G29" s="44"/>
      <c r="H29" s="43"/>
      <c r="I29" s="43"/>
      <c r="J29" s="43"/>
      <c r="K29" s="49"/>
      <c r="L29" s="49"/>
      <c r="M29" s="49"/>
      <c r="N29" s="45">
        <v>2684352328</v>
      </c>
      <c r="O29" s="48"/>
      <c r="P29" s="47"/>
      <c r="AA29" s="204"/>
    </row>
    <row r="30" spans="1:27" x14ac:dyDescent="0.15">
      <c r="A30" s="38" t="s">
        <v>150</v>
      </c>
      <c r="C30" s="50" t="s">
        <v>151</v>
      </c>
      <c r="D30" s="51"/>
      <c r="E30" s="51"/>
      <c r="F30" s="51"/>
      <c r="G30" s="51"/>
      <c r="H30" s="51"/>
      <c r="I30" s="51"/>
      <c r="J30" s="51"/>
      <c r="K30" s="52"/>
      <c r="L30" s="52"/>
      <c r="M30" s="52"/>
      <c r="N30" s="53">
        <v>-57272386827</v>
      </c>
      <c r="O30" s="54"/>
      <c r="P30" s="47"/>
      <c r="AA30" s="204"/>
    </row>
    <row r="31" spans="1:27" x14ac:dyDescent="0.15">
      <c r="A31" s="38" t="s">
        <v>197</v>
      </c>
      <c r="C31" s="42"/>
      <c r="D31" s="43" t="s">
        <v>198</v>
      </c>
      <c r="E31" s="43"/>
      <c r="F31" s="44"/>
      <c r="G31" s="43"/>
      <c r="H31" s="43"/>
      <c r="I31" s="43"/>
      <c r="J31" s="43"/>
      <c r="K31" s="44"/>
      <c r="L31" s="44"/>
      <c r="M31" s="44"/>
      <c r="N31" s="45">
        <v>25</v>
      </c>
      <c r="O31" s="46"/>
      <c r="P31" s="47"/>
      <c r="AA31" s="204"/>
    </row>
    <row r="32" spans="1:27" x14ac:dyDescent="0.15">
      <c r="A32" s="38" t="s">
        <v>199</v>
      </c>
      <c r="C32" s="42"/>
      <c r="D32" s="43"/>
      <c r="E32" s="44" t="s">
        <v>200</v>
      </c>
      <c r="F32" s="44"/>
      <c r="G32" s="43"/>
      <c r="H32" s="43"/>
      <c r="I32" s="43"/>
      <c r="J32" s="43"/>
      <c r="K32" s="44"/>
      <c r="L32" s="44"/>
      <c r="M32" s="44"/>
      <c r="N32" s="45">
        <v>0</v>
      </c>
      <c r="O32" s="48"/>
      <c r="P32" s="47"/>
      <c r="AA32" s="204"/>
    </row>
    <row r="33" spans="1:27" x14ac:dyDescent="0.15">
      <c r="A33" s="38" t="s">
        <v>201</v>
      </c>
      <c r="C33" s="42"/>
      <c r="D33" s="43"/>
      <c r="E33" s="44" t="s">
        <v>202</v>
      </c>
      <c r="F33" s="44"/>
      <c r="G33" s="43"/>
      <c r="H33" s="43"/>
      <c r="I33" s="43"/>
      <c r="J33" s="43"/>
      <c r="K33" s="44"/>
      <c r="L33" s="44"/>
      <c r="M33" s="44"/>
      <c r="N33" s="45">
        <v>25</v>
      </c>
      <c r="O33" s="48"/>
      <c r="P33" s="47"/>
      <c r="AA33" s="204"/>
    </row>
    <row r="34" spans="1:27" x14ac:dyDescent="0.15">
      <c r="A34" s="38" t="s">
        <v>203</v>
      </c>
      <c r="C34" s="42"/>
      <c r="D34" s="43"/>
      <c r="E34" s="44" t="s">
        <v>204</v>
      </c>
      <c r="F34" s="44"/>
      <c r="G34" s="43"/>
      <c r="H34" s="44"/>
      <c r="I34" s="43"/>
      <c r="J34" s="43"/>
      <c r="K34" s="44"/>
      <c r="L34" s="44"/>
      <c r="M34" s="44"/>
      <c r="N34" s="45">
        <v>0</v>
      </c>
      <c r="O34" s="48"/>
      <c r="P34" s="47"/>
      <c r="AA34" s="204"/>
    </row>
    <row r="35" spans="1:27" x14ac:dyDescent="0.15">
      <c r="A35" s="38" t="s">
        <v>205</v>
      </c>
      <c r="C35" s="42"/>
      <c r="D35" s="43"/>
      <c r="E35" s="43" t="s">
        <v>206</v>
      </c>
      <c r="F35" s="43"/>
      <c r="G35" s="43"/>
      <c r="H35" s="43"/>
      <c r="I35" s="43"/>
      <c r="J35" s="43"/>
      <c r="K35" s="44"/>
      <c r="L35" s="44"/>
      <c r="M35" s="44"/>
      <c r="N35" s="45">
        <v>0</v>
      </c>
      <c r="O35" s="48"/>
      <c r="P35" s="47"/>
      <c r="AA35" s="204"/>
    </row>
    <row r="36" spans="1:27" x14ac:dyDescent="0.15">
      <c r="A36" s="38" t="s">
        <v>207</v>
      </c>
      <c r="C36" s="42"/>
      <c r="D36" s="43"/>
      <c r="E36" s="43" t="s">
        <v>45</v>
      </c>
      <c r="F36" s="43"/>
      <c r="G36" s="43"/>
      <c r="H36" s="43"/>
      <c r="I36" s="43"/>
      <c r="J36" s="43"/>
      <c r="K36" s="44"/>
      <c r="L36" s="44"/>
      <c r="M36" s="44"/>
      <c r="N36" s="45">
        <v>0</v>
      </c>
      <c r="O36" s="48"/>
      <c r="P36" s="47"/>
      <c r="AA36" s="204"/>
    </row>
    <row r="37" spans="1:27" x14ac:dyDescent="0.15">
      <c r="A37" s="38" t="s">
        <v>208</v>
      </c>
      <c r="C37" s="42"/>
      <c r="D37" s="43" t="s">
        <v>209</v>
      </c>
      <c r="E37" s="43"/>
      <c r="F37" s="43"/>
      <c r="G37" s="43"/>
      <c r="H37" s="43"/>
      <c r="I37" s="43"/>
      <c r="J37" s="43"/>
      <c r="K37" s="49"/>
      <c r="L37" s="49"/>
      <c r="M37" s="49"/>
      <c r="N37" s="45">
        <v>14936199</v>
      </c>
      <c r="O37" s="46"/>
      <c r="P37" s="47"/>
      <c r="AA37" s="204"/>
    </row>
    <row r="38" spans="1:27" x14ac:dyDescent="0.15">
      <c r="A38" s="38" t="s">
        <v>210</v>
      </c>
      <c r="C38" s="42"/>
      <c r="D38" s="43"/>
      <c r="E38" s="43" t="s">
        <v>211</v>
      </c>
      <c r="F38" s="43"/>
      <c r="G38" s="43"/>
      <c r="H38" s="43"/>
      <c r="I38" s="43"/>
      <c r="J38" s="43"/>
      <c r="K38" s="49"/>
      <c r="L38" s="49"/>
      <c r="M38" s="49"/>
      <c r="N38" s="45">
        <v>14936199</v>
      </c>
      <c r="O38" s="48"/>
      <c r="P38" s="47"/>
      <c r="AA38" s="204"/>
    </row>
    <row r="39" spans="1:27" ht="14.25" thickBot="1" x14ac:dyDescent="0.2">
      <c r="A39" s="38" t="s">
        <v>212</v>
      </c>
      <c r="C39" s="42"/>
      <c r="D39" s="43"/>
      <c r="E39" s="43" t="s">
        <v>45</v>
      </c>
      <c r="F39" s="43"/>
      <c r="G39" s="43"/>
      <c r="H39" s="43"/>
      <c r="I39" s="43"/>
      <c r="J39" s="43"/>
      <c r="K39" s="49"/>
      <c r="L39" s="49"/>
      <c r="M39" s="49"/>
      <c r="N39" s="45">
        <v>0</v>
      </c>
      <c r="O39" s="48"/>
      <c r="P39" s="47"/>
      <c r="AA39" s="204"/>
    </row>
    <row r="40" spans="1:27" ht="14.25" thickBot="1" x14ac:dyDescent="0.2">
      <c r="A40" s="38" t="s">
        <v>195</v>
      </c>
      <c r="C40" s="55" t="s">
        <v>196</v>
      </c>
      <c r="D40" s="56"/>
      <c r="E40" s="56"/>
      <c r="F40" s="56"/>
      <c r="G40" s="56"/>
      <c r="H40" s="56"/>
      <c r="I40" s="56"/>
      <c r="J40" s="56"/>
      <c r="K40" s="57"/>
      <c r="L40" s="57"/>
      <c r="M40" s="57"/>
      <c r="N40" s="58">
        <v>-57257450653</v>
      </c>
      <c r="O40" s="59"/>
      <c r="P40" s="47"/>
      <c r="AA40" s="204"/>
    </row>
    <row r="41" spans="1:27" s="61" customFormat="1" ht="3.75" customHeight="1" x14ac:dyDescent="0.15">
      <c r="A41" s="60"/>
      <c r="C41" s="62"/>
      <c r="D41" s="62"/>
      <c r="E41" s="63"/>
      <c r="F41" s="63"/>
      <c r="G41" s="63"/>
      <c r="H41" s="63"/>
      <c r="I41" s="63"/>
      <c r="J41" s="64"/>
      <c r="K41" s="64"/>
      <c r="L41" s="64"/>
    </row>
    <row r="42" spans="1:27" s="61" customFormat="1" ht="15.6" customHeight="1" x14ac:dyDescent="0.15">
      <c r="A42" s="60"/>
      <c r="C42" s="65"/>
      <c r="D42" s="65"/>
      <c r="E42" s="66"/>
      <c r="F42" s="66"/>
      <c r="G42" s="66"/>
      <c r="H42" s="66"/>
      <c r="I42" s="66"/>
      <c r="J42" s="67"/>
      <c r="K42" s="67"/>
      <c r="L42" s="67"/>
    </row>
  </sheetData>
  <mergeCells count="5">
    <mergeCell ref="C1:O1"/>
    <mergeCell ref="C2:O2"/>
    <mergeCell ref="C3:O3"/>
    <mergeCell ref="C5:M5"/>
    <mergeCell ref="N5:O5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24"/>
  <sheetViews>
    <sheetView showGridLines="0" topLeftCell="B1" zoomScale="85" zoomScaleNormal="85" zoomScaleSheetLayoutView="100" workbookViewId="0">
      <selection activeCell="D24" sqref="D24"/>
    </sheetView>
  </sheetViews>
  <sheetFormatPr defaultRowHeight="12.75" x14ac:dyDescent="0.15"/>
  <cols>
    <col min="1" max="1" width="0" style="69" hidden="1" customWidth="1"/>
    <col min="2" max="2" width="1.125" style="71" customWidth="1"/>
    <col min="3" max="3" width="1.625" style="71" customWidth="1"/>
    <col min="4" max="9" width="2" style="71" customWidth="1"/>
    <col min="10" max="10" width="15.375" style="71" customWidth="1"/>
    <col min="11" max="11" width="21.625" style="71" bestFit="1" customWidth="1"/>
    <col min="12" max="12" width="3" style="71" bestFit="1" customWidth="1"/>
    <col min="13" max="13" width="21.625" style="71" bestFit="1" customWidth="1"/>
    <col min="14" max="14" width="3" style="71" bestFit="1" customWidth="1"/>
    <col min="15" max="15" width="21.625" style="71" bestFit="1" customWidth="1"/>
    <col min="16" max="16" width="3" style="71" bestFit="1" customWidth="1"/>
    <col min="17" max="17" width="21.625" style="71" hidden="1" customWidth="1"/>
    <col min="18" max="18" width="3" style="71" hidden="1" customWidth="1"/>
    <col min="19" max="19" width="1" style="71" customWidth="1"/>
    <col min="20" max="20" width="9" style="71"/>
    <col min="21" max="24" width="0" style="71" hidden="1" customWidth="1"/>
    <col min="25" max="16384" width="9" style="71"/>
  </cols>
  <sheetData>
    <row r="1" spans="1:24" ht="24" x14ac:dyDescent="0.25">
      <c r="B1" s="70"/>
      <c r="C1" s="264" t="s">
        <v>356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</row>
    <row r="2" spans="1:24" ht="17.25" x14ac:dyDescent="0.2">
      <c r="B2" s="72"/>
      <c r="C2" s="265" t="s">
        <v>357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</row>
    <row r="3" spans="1:24" ht="17.25" x14ac:dyDescent="0.2">
      <c r="B3" s="72"/>
      <c r="C3" s="265" t="s">
        <v>355</v>
      </c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</row>
    <row r="4" spans="1:24" ht="15.75" customHeight="1" thickBot="1" x14ac:dyDescent="0.2">
      <c r="B4" s="73"/>
      <c r="C4" s="74"/>
      <c r="D4" s="74"/>
      <c r="E4" s="74"/>
      <c r="F4" s="74"/>
      <c r="G4" s="74"/>
      <c r="H4" s="74"/>
      <c r="I4" s="74"/>
      <c r="J4" s="75"/>
      <c r="K4" s="74"/>
      <c r="L4" s="75"/>
      <c r="M4" s="74"/>
      <c r="N4" s="74"/>
      <c r="O4" s="74"/>
      <c r="P4" s="205" t="s">
        <v>0</v>
      </c>
      <c r="Q4" s="74"/>
      <c r="R4" s="75"/>
    </row>
    <row r="5" spans="1:24" ht="12.75" customHeight="1" x14ac:dyDescent="0.15">
      <c r="B5" s="76"/>
      <c r="C5" s="266" t="s">
        <v>1</v>
      </c>
      <c r="D5" s="267"/>
      <c r="E5" s="267"/>
      <c r="F5" s="267"/>
      <c r="G5" s="267"/>
      <c r="H5" s="267"/>
      <c r="I5" s="267"/>
      <c r="J5" s="268"/>
      <c r="K5" s="272" t="s">
        <v>344</v>
      </c>
      <c r="L5" s="267"/>
      <c r="M5" s="77"/>
      <c r="N5" s="77"/>
      <c r="O5" s="77"/>
      <c r="P5" s="78"/>
      <c r="Q5" s="77"/>
      <c r="R5" s="78"/>
    </row>
    <row r="6" spans="1:24" ht="29.25" customHeight="1" thickBot="1" x14ac:dyDescent="0.2">
      <c r="A6" s="69" t="s">
        <v>331</v>
      </c>
      <c r="B6" s="76"/>
      <c r="C6" s="269"/>
      <c r="D6" s="270"/>
      <c r="E6" s="270"/>
      <c r="F6" s="270"/>
      <c r="G6" s="270"/>
      <c r="H6" s="270"/>
      <c r="I6" s="270"/>
      <c r="J6" s="271"/>
      <c r="K6" s="273"/>
      <c r="L6" s="270"/>
      <c r="M6" s="274" t="s">
        <v>345</v>
      </c>
      <c r="N6" s="275"/>
      <c r="O6" s="274" t="s">
        <v>346</v>
      </c>
      <c r="P6" s="276"/>
      <c r="Q6" s="277" t="s">
        <v>149</v>
      </c>
      <c r="R6" s="278"/>
    </row>
    <row r="7" spans="1:24" ht="15.95" customHeight="1" x14ac:dyDescent="0.15">
      <c r="A7" s="69" t="s">
        <v>213</v>
      </c>
      <c r="B7" s="79"/>
      <c r="C7" s="80" t="s">
        <v>214</v>
      </c>
      <c r="D7" s="81"/>
      <c r="E7" s="81"/>
      <c r="F7" s="81"/>
      <c r="G7" s="81"/>
      <c r="H7" s="81"/>
      <c r="I7" s="81"/>
      <c r="J7" s="82"/>
      <c r="K7" s="83">
        <v>156030901985</v>
      </c>
      <c r="L7" s="84"/>
      <c r="M7" s="83">
        <v>186668348505</v>
      </c>
      <c r="N7" s="85"/>
      <c r="O7" s="83">
        <v>-30637446520</v>
      </c>
      <c r="P7" s="87"/>
      <c r="Q7" s="86" t="s">
        <v>12</v>
      </c>
      <c r="R7" s="87"/>
      <c r="U7" s="208" t="str">
        <f t="shared" ref="U7:U12" si="0">IF(COUNTIF(V7:X7,"-")=COUNTA(V7:X7),"-",SUM(V7:X7))</f>
        <v>-</v>
      </c>
      <c r="V7" s="208" t="s">
        <v>12</v>
      </c>
      <c r="W7" s="208" t="s">
        <v>12</v>
      </c>
      <c r="X7" s="208" t="s">
        <v>12</v>
      </c>
    </row>
    <row r="8" spans="1:24" ht="15.95" customHeight="1" x14ac:dyDescent="0.15">
      <c r="A8" s="69" t="s">
        <v>215</v>
      </c>
      <c r="B8" s="79"/>
      <c r="C8" s="20"/>
      <c r="D8" s="16" t="s">
        <v>216</v>
      </c>
      <c r="E8" s="16"/>
      <c r="F8" s="16"/>
      <c r="G8" s="16"/>
      <c r="H8" s="16"/>
      <c r="I8" s="16"/>
      <c r="J8" s="88"/>
      <c r="K8" s="89">
        <v>-57257450653</v>
      </c>
      <c r="L8" s="90"/>
      <c r="M8" s="257"/>
      <c r="N8" s="258"/>
      <c r="O8" s="89">
        <v>-57257450653</v>
      </c>
      <c r="P8" s="95"/>
      <c r="Q8" s="92" t="s">
        <v>12</v>
      </c>
      <c r="R8" s="93"/>
      <c r="U8" s="208" t="str">
        <f t="shared" si="0"/>
        <v>-</v>
      </c>
      <c r="V8" s="208" t="s">
        <v>12</v>
      </c>
      <c r="W8" s="208" t="s">
        <v>12</v>
      </c>
      <c r="X8" s="208" t="s">
        <v>12</v>
      </c>
    </row>
    <row r="9" spans="1:24" ht="15.95" customHeight="1" x14ac:dyDescent="0.15">
      <c r="A9" s="69" t="s">
        <v>217</v>
      </c>
      <c r="B9" s="76"/>
      <c r="C9" s="94"/>
      <c r="D9" s="88" t="s">
        <v>218</v>
      </c>
      <c r="E9" s="88"/>
      <c r="F9" s="88"/>
      <c r="G9" s="88"/>
      <c r="H9" s="88"/>
      <c r="I9" s="88"/>
      <c r="J9" s="88"/>
      <c r="K9" s="89">
        <v>57376866670</v>
      </c>
      <c r="L9" s="90"/>
      <c r="M9" s="252"/>
      <c r="N9" s="259"/>
      <c r="O9" s="89">
        <v>57376866670</v>
      </c>
      <c r="P9" s="95"/>
      <c r="Q9" s="92" t="str">
        <f>IF(COUNTIF(Q10:Q11,"-")=COUNTA(Q10:Q11),"-",SUM(Q10:Q11))</f>
        <v>-</v>
      </c>
      <c r="R9" s="95"/>
      <c r="U9" s="208" t="str">
        <f t="shared" si="0"/>
        <v>-</v>
      </c>
      <c r="V9" s="208" t="s">
        <v>12</v>
      </c>
      <c r="W9" s="208" t="str">
        <f>IF(COUNTIF(W10:W11,"-")=COUNTA(W10:W11),"-",SUM(W10:W11))</f>
        <v>-</v>
      </c>
      <c r="X9" s="208" t="s">
        <v>12</v>
      </c>
    </row>
    <row r="10" spans="1:24" ht="15.95" customHeight="1" x14ac:dyDescent="0.15">
      <c r="A10" s="69" t="s">
        <v>219</v>
      </c>
      <c r="B10" s="76"/>
      <c r="C10" s="96"/>
      <c r="D10" s="88"/>
      <c r="E10" s="97" t="s">
        <v>220</v>
      </c>
      <c r="F10" s="97"/>
      <c r="G10" s="97"/>
      <c r="H10" s="97"/>
      <c r="I10" s="97"/>
      <c r="J10" s="88"/>
      <c r="K10" s="89">
        <v>40904714403</v>
      </c>
      <c r="L10" s="90"/>
      <c r="M10" s="252"/>
      <c r="N10" s="259"/>
      <c r="O10" s="89">
        <v>40904714403</v>
      </c>
      <c r="P10" s="95"/>
      <c r="Q10" s="92" t="s">
        <v>12</v>
      </c>
      <c r="R10" s="95"/>
      <c r="U10" s="208" t="str">
        <f t="shared" si="0"/>
        <v>-</v>
      </c>
      <c r="V10" s="208" t="s">
        <v>12</v>
      </c>
      <c r="W10" s="208" t="s">
        <v>12</v>
      </c>
      <c r="X10" s="208" t="s">
        <v>12</v>
      </c>
    </row>
    <row r="11" spans="1:24" ht="15.95" customHeight="1" x14ac:dyDescent="0.15">
      <c r="A11" s="69" t="s">
        <v>221</v>
      </c>
      <c r="B11" s="76"/>
      <c r="C11" s="98"/>
      <c r="D11" s="99"/>
      <c r="E11" s="99" t="s">
        <v>222</v>
      </c>
      <c r="F11" s="99"/>
      <c r="G11" s="99"/>
      <c r="H11" s="99"/>
      <c r="I11" s="99"/>
      <c r="J11" s="100"/>
      <c r="K11" s="101">
        <v>16472152267</v>
      </c>
      <c r="L11" s="102"/>
      <c r="M11" s="260"/>
      <c r="N11" s="261"/>
      <c r="O11" s="101">
        <v>16472152267</v>
      </c>
      <c r="P11" s="105"/>
      <c r="Q11" s="104" t="s">
        <v>12</v>
      </c>
      <c r="R11" s="105"/>
      <c r="U11" s="208" t="str">
        <f t="shared" si="0"/>
        <v>-</v>
      </c>
      <c r="V11" s="208" t="s">
        <v>12</v>
      </c>
      <c r="W11" s="208" t="s">
        <v>12</v>
      </c>
      <c r="X11" s="208" t="s">
        <v>12</v>
      </c>
    </row>
    <row r="12" spans="1:24" ht="15.95" customHeight="1" x14ac:dyDescent="0.15">
      <c r="A12" s="69" t="s">
        <v>223</v>
      </c>
      <c r="B12" s="76"/>
      <c r="C12" s="106"/>
      <c r="D12" s="107" t="s">
        <v>224</v>
      </c>
      <c r="E12" s="108"/>
      <c r="F12" s="107"/>
      <c r="G12" s="107"/>
      <c r="H12" s="107"/>
      <c r="I12" s="107"/>
      <c r="J12" s="109"/>
      <c r="K12" s="110">
        <v>119416017</v>
      </c>
      <c r="L12" s="111"/>
      <c r="M12" s="262"/>
      <c r="N12" s="263"/>
      <c r="O12" s="110">
        <v>119416017</v>
      </c>
      <c r="P12" s="113"/>
      <c r="Q12" s="112" t="str">
        <f>IF(COUNTIF(Q8:Q9,"-")=COUNTA(Q8:Q9),"-",SUM(Q8:Q9))</f>
        <v>-</v>
      </c>
      <c r="R12" s="113"/>
      <c r="U12" s="208" t="str">
        <f t="shared" si="0"/>
        <v>-</v>
      </c>
      <c r="V12" s="208" t="s">
        <v>12</v>
      </c>
      <c r="W12" s="208" t="str">
        <f>IF(COUNTIF(W8:W9,"-")=COUNTA(W8:W9),"-",SUM(W8:W9))</f>
        <v>-</v>
      </c>
      <c r="X12" s="208" t="s">
        <v>12</v>
      </c>
    </row>
    <row r="13" spans="1:24" ht="15.95" customHeight="1" x14ac:dyDescent="0.15">
      <c r="A13" s="69" t="s">
        <v>225</v>
      </c>
      <c r="B13" s="76"/>
      <c r="C13" s="20"/>
      <c r="D13" s="114" t="s">
        <v>347</v>
      </c>
      <c r="E13" s="114"/>
      <c r="F13" s="114"/>
      <c r="G13" s="97"/>
      <c r="H13" s="97"/>
      <c r="I13" s="97"/>
      <c r="J13" s="88"/>
      <c r="K13" s="248"/>
      <c r="L13" s="249"/>
      <c r="M13" s="89">
        <v>-2130332717</v>
      </c>
      <c r="N13" s="91"/>
      <c r="O13" s="89">
        <v>2130332717</v>
      </c>
      <c r="P13" s="95"/>
      <c r="Q13" s="255"/>
      <c r="R13" s="256"/>
      <c r="U13" s="208" t="s">
        <v>12</v>
      </c>
      <c r="V13" s="208" t="str">
        <f>IF(COUNTA(V14:V17)=COUNTIF(V14:V17,"-"),"-",SUM(V14,V16,V15,V17))</f>
        <v>-</v>
      </c>
      <c r="W13" s="208" t="str">
        <f>IF(COUNTA(W14:W17)=COUNTIF(W14:W17,"-"),"-",SUM(W14,W16,W15,W17))</f>
        <v>-</v>
      </c>
      <c r="X13" s="208" t="s">
        <v>12</v>
      </c>
    </row>
    <row r="14" spans="1:24" ht="15.95" customHeight="1" x14ac:dyDescent="0.15">
      <c r="A14" s="69" t="s">
        <v>226</v>
      </c>
      <c r="B14" s="76"/>
      <c r="C14" s="20"/>
      <c r="D14" s="114"/>
      <c r="E14" s="114" t="s">
        <v>227</v>
      </c>
      <c r="F14" s="97"/>
      <c r="G14" s="97"/>
      <c r="H14" s="97"/>
      <c r="I14" s="97"/>
      <c r="J14" s="88"/>
      <c r="K14" s="248"/>
      <c r="L14" s="249"/>
      <c r="M14" s="89">
        <v>2043457596</v>
      </c>
      <c r="N14" s="91"/>
      <c r="O14" s="89">
        <v>-2043457596</v>
      </c>
      <c r="P14" s="95"/>
      <c r="Q14" s="250"/>
      <c r="R14" s="251"/>
      <c r="U14" s="208" t="s">
        <v>12</v>
      </c>
      <c r="V14" s="208" t="s">
        <v>12</v>
      </c>
      <c r="W14" s="208" t="s">
        <v>12</v>
      </c>
      <c r="X14" s="208" t="s">
        <v>12</v>
      </c>
    </row>
    <row r="15" spans="1:24" ht="15.95" customHeight="1" x14ac:dyDescent="0.15">
      <c r="A15" s="69" t="s">
        <v>228</v>
      </c>
      <c r="B15" s="76"/>
      <c r="C15" s="20"/>
      <c r="D15" s="114"/>
      <c r="E15" s="114" t="s">
        <v>229</v>
      </c>
      <c r="F15" s="114"/>
      <c r="G15" s="97"/>
      <c r="H15" s="97"/>
      <c r="I15" s="97"/>
      <c r="J15" s="88"/>
      <c r="K15" s="248"/>
      <c r="L15" s="249"/>
      <c r="M15" s="89">
        <v>-4369602948</v>
      </c>
      <c r="N15" s="91"/>
      <c r="O15" s="89">
        <v>4369602948</v>
      </c>
      <c r="P15" s="95"/>
      <c r="Q15" s="250"/>
      <c r="R15" s="251"/>
      <c r="U15" s="208" t="s">
        <v>12</v>
      </c>
      <c r="V15" s="208" t="s">
        <v>12</v>
      </c>
      <c r="W15" s="208" t="s">
        <v>12</v>
      </c>
      <c r="X15" s="208" t="s">
        <v>12</v>
      </c>
    </row>
    <row r="16" spans="1:24" ht="15.95" customHeight="1" x14ac:dyDescent="0.15">
      <c r="A16" s="69" t="s">
        <v>230</v>
      </c>
      <c r="B16" s="76"/>
      <c r="C16" s="20"/>
      <c r="D16" s="114"/>
      <c r="E16" s="114" t="s">
        <v>231</v>
      </c>
      <c r="F16" s="114"/>
      <c r="G16" s="97"/>
      <c r="H16" s="97"/>
      <c r="I16" s="97"/>
      <c r="J16" s="88"/>
      <c r="K16" s="248"/>
      <c r="L16" s="249"/>
      <c r="M16" s="89">
        <v>1104362832</v>
      </c>
      <c r="N16" s="91"/>
      <c r="O16" s="89">
        <v>-1104362832</v>
      </c>
      <c r="P16" s="95"/>
      <c r="Q16" s="250"/>
      <c r="R16" s="251"/>
      <c r="U16" s="208" t="s">
        <v>12</v>
      </c>
      <c r="V16" s="208" t="s">
        <v>12</v>
      </c>
      <c r="W16" s="208" t="s">
        <v>12</v>
      </c>
      <c r="X16" s="208" t="s">
        <v>12</v>
      </c>
    </row>
    <row r="17" spans="1:24" ht="15.95" customHeight="1" x14ac:dyDescent="0.15">
      <c r="A17" s="69" t="s">
        <v>232</v>
      </c>
      <c r="B17" s="76"/>
      <c r="C17" s="20"/>
      <c r="D17" s="114"/>
      <c r="E17" s="114" t="s">
        <v>233</v>
      </c>
      <c r="F17" s="114"/>
      <c r="G17" s="97"/>
      <c r="H17" s="17"/>
      <c r="I17" s="97"/>
      <c r="J17" s="88"/>
      <c r="K17" s="248"/>
      <c r="L17" s="249"/>
      <c r="M17" s="89">
        <v>-908550197</v>
      </c>
      <c r="N17" s="91"/>
      <c r="O17" s="89">
        <v>908550197</v>
      </c>
      <c r="P17" s="95"/>
      <c r="Q17" s="250"/>
      <c r="R17" s="251"/>
      <c r="U17" s="208" t="s">
        <v>12</v>
      </c>
      <c r="V17" s="208" t="s">
        <v>12</v>
      </c>
      <c r="W17" s="208" t="s">
        <v>12</v>
      </c>
      <c r="X17" s="208" t="s">
        <v>12</v>
      </c>
    </row>
    <row r="18" spans="1:24" ht="15.95" customHeight="1" x14ac:dyDescent="0.15">
      <c r="A18" s="69" t="s">
        <v>234</v>
      </c>
      <c r="B18" s="76"/>
      <c r="C18" s="20"/>
      <c r="D18" s="114" t="s">
        <v>235</v>
      </c>
      <c r="E18" s="97"/>
      <c r="F18" s="97"/>
      <c r="G18" s="97"/>
      <c r="H18" s="97"/>
      <c r="I18" s="97"/>
      <c r="J18" s="88"/>
      <c r="K18" s="89">
        <v>-17650200</v>
      </c>
      <c r="L18" s="90"/>
      <c r="M18" s="89">
        <v>-17650200</v>
      </c>
      <c r="N18" s="91"/>
      <c r="O18" s="252"/>
      <c r="P18" s="253"/>
      <c r="Q18" s="254"/>
      <c r="R18" s="253"/>
      <c r="U18" s="208" t="str">
        <f>IF(COUNTIF(V18:X18,"-")=COUNTA(V18:X18),"-",SUM(V18:X18))</f>
        <v>-</v>
      </c>
      <c r="V18" s="208" t="s">
        <v>12</v>
      </c>
      <c r="W18" s="208" t="s">
        <v>12</v>
      </c>
      <c r="X18" s="208" t="s">
        <v>12</v>
      </c>
    </row>
    <row r="19" spans="1:24" ht="15.95" customHeight="1" x14ac:dyDescent="0.15">
      <c r="A19" s="69" t="s">
        <v>236</v>
      </c>
      <c r="B19" s="76"/>
      <c r="C19" s="20"/>
      <c r="D19" s="114" t="s">
        <v>237</v>
      </c>
      <c r="E19" s="114"/>
      <c r="F19" s="97"/>
      <c r="G19" s="97"/>
      <c r="H19" s="97"/>
      <c r="I19" s="97"/>
      <c r="J19" s="88"/>
      <c r="K19" s="89">
        <v>114745917</v>
      </c>
      <c r="L19" s="90"/>
      <c r="M19" s="89">
        <v>114745917</v>
      </c>
      <c r="N19" s="91"/>
      <c r="O19" s="252"/>
      <c r="P19" s="253"/>
      <c r="Q19" s="254"/>
      <c r="R19" s="253"/>
      <c r="U19" s="208" t="str">
        <f>IF(COUNTIF(V19:X19,"-")=COUNTA(V19:X19),"-",SUM(V19:X19))</f>
        <v>-</v>
      </c>
      <c r="V19" s="208" t="s">
        <v>12</v>
      </c>
      <c r="W19" s="208" t="s">
        <v>12</v>
      </c>
      <c r="X19" s="208" t="s">
        <v>12</v>
      </c>
    </row>
    <row r="20" spans="1:24" ht="15.95" customHeight="1" x14ac:dyDescent="0.15">
      <c r="A20" s="69" t="s">
        <v>239</v>
      </c>
      <c r="B20" s="76"/>
      <c r="C20" s="98"/>
      <c r="D20" s="99" t="s">
        <v>45</v>
      </c>
      <c r="E20" s="99"/>
      <c r="F20" s="99"/>
      <c r="G20" s="115"/>
      <c r="H20" s="115"/>
      <c r="I20" s="115"/>
      <c r="J20" s="100"/>
      <c r="K20" s="101">
        <v>3211200</v>
      </c>
      <c r="L20" s="102"/>
      <c r="M20" s="101">
        <v>-270520000</v>
      </c>
      <c r="N20" s="103"/>
      <c r="O20" s="101">
        <v>273731200</v>
      </c>
      <c r="P20" s="105"/>
      <c r="Q20" s="246"/>
      <c r="R20" s="247"/>
      <c r="S20" s="116"/>
      <c r="U20" s="208" t="str">
        <f>IF(COUNTIF(V20:X20,"-")=COUNTA(V20:X20),"-",SUM(V20:X20))</f>
        <v>-</v>
      </c>
      <c r="V20" s="208" t="s">
        <v>12</v>
      </c>
      <c r="W20" s="208" t="s">
        <v>12</v>
      </c>
      <c r="X20" s="208" t="s">
        <v>12</v>
      </c>
    </row>
    <row r="21" spans="1:24" ht="15.95" customHeight="1" thickBot="1" x14ac:dyDescent="0.2">
      <c r="A21" s="69" t="s">
        <v>240</v>
      </c>
      <c r="B21" s="76"/>
      <c r="C21" s="117"/>
      <c r="D21" s="118" t="s">
        <v>241</v>
      </c>
      <c r="E21" s="118"/>
      <c r="F21" s="119"/>
      <c r="G21" s="119"/>
      <c r="H21" s="120"/>
      <c r="I21" s="119"/>
      <c r="J21" s="121"/>
      <c r="K21" s="122">
        <v>219722934</v>
      </c>
      <c r="L21" s="123"/>
      <c r="M21" s="122">
        <v>-2303757000</v>
      </c>
      <c r="N21" s="124"/>
      <c r="O21" s="122">
        <v>2523479934</v>
      </c>
      <c r="P21" s="206"/>
      <c r="Q21" s="125" t="e">
        <f>IF(AND(Q12="-",COUNTIF(#REF!,"-")=COUNTA(#REF!)),"-",SUM(Q12,#REF!))</f>
        <v>#REF!</v>
      </c>
      <c r="R21" s="126"/>
      <c r="S21" s="116"/>
      <c r="U21" s="208" t="str">
        <f>IF(COUNTIF(V21:X21,"-")=COUNTA(V21:X21),"-",SUM(V21:X21))</f>
        <v>-</v>
      </c>
      <c r="V21" s="208" t="str">
        <f>IF(AND(V13="-",COUNTIF(V18:V19,"-")=COUNTA(V18:V19),V20="-"),"-",SUM(V13,V18:V19,V20))</f>
        <v>-</v>
      </c>
      <c r="W21" s="208" t="str">
        <f>IF(AND(W12="-",W13="-",COUNTIF(W18:W19,"-")=COUNTA(W18:W19),W20="-"),"-",SUM(W12,W13,W18:W19,W20))</f>
        <v>-</v>
      </c>
      <c r="X21" s="208" t="s">
        <v>12</v>
      </c>
    </row>
    <row r="22" spans="1:24" ht="15.95" customHeight="1" thickBot="1" x14ac:dyDescent="0.2">
      <c r="A22" s="69" t="s">
        <v>242</v>
      </c>
      <c r="B22" s="76"/>
      <c r="C22" s="127" t="s">
        <v>243</v>
      </c>
      <c r="D22" s="128"/>
      <c r="E22" s="128"/>
      <c r="F22" s="128"/>
      <c r="G22" s="129"/>
      <c r="H22" s="129"/>
      <c r="I22" s="129"/>
      <c r="J22" s="130"/>
      <c r="K22" s="131">
        <v>156250624919</v>
      </c>
      <c r="L22" s="132"/>
      <c r="M22" s="131">
        <v>184364591505</v>
      </c>
      <c r="N22" s="133"/>
      <c r="O22" s="131">
        <v>-28113966586</v>
      </c>
      <c r="P22" s="207"/>
      <c r="Q22" s="134" t="e">
        <f>IF(AND(Q7="-",Q21="-"),"-",SUM(Q7,Q21))</f>
        <v>#REF!</v>
      </c>
      <c r="R22" s="135"/>
      <c r="S22" s="116"/>
      <c r="U22" s="208" t="str">
        <f>IF(COUNTIF(V22:X22,"-")=COUNTA(V22:X22),"-",SUM(V22:X22))</f>
        <v>-</v>
      </c>
      <c r="V22" s="208" t="s">
        <v>12</v>
      </c>
      <c r="W22" s="208" t="s">
        <v>12</v>
      </c>
      <c r="X22" s="208" t="s">
        <v>12</v>
      </c>
    </row>
    <row r="23" spans="1:24" ht="6.75" customHeight="1" x14ac:dyDescent="0.15">
      <c r="B23" s="76"/>
      <c r="C23" s="136"/>
      <c r="D23" s="137"/>
      <c r="E23" s="137"/>
      <c r="F23" s="137"/>
      <c r="G23" s="137"/>
      <c r="H23" s="137"/>
      <c r="I23" s="137"/>
      <c r="J23" s="137"/>
      <c r="K23" s="76"/>
      <c r="L23" s="76"/>
      <c r="M23" s="76"/>
      <c r="N23" s="76"/>
      <c r="O23" s="76"/>
      <c r="P23" s="76"/>
      <c r="Q23" s="76"/>
      <c r="R23" s="16"/>
      <c r="S23" s="116"/>
    </row>
    <row r="24" spans="1:24" ht="15.6" customHeight="1" x14ac:dyDescent="0.15">
      <c r="B24" s="76"/>
      <c r="C24" s="138"/>
      <c r="D24" s="139"/>
      <c r="F24" s="140"/>
      <c r="G24" s="141"/>
      <c r="H24" s="140"/>
      <c r="I24" s="140"/>
      <c r="J24" s="138"/>
      <c r="K24" s="76"/>
      <c r="L24" s="76"/>
      <c r="M24" s="76"/>
      <c r="N24" s="76"/>
      <c r="O24" s="76"/>
      <c r="P24" s="76"/>
      <c r="Q24" s="76"/>
      <c r="R24" s="16"/>
      <c r="S24" s="116"/>
    </row>
  </sheetData>
  <mergeCells count="28">
    <mergeCell ref="C1:R1"/>
    <mergeCell ref="C2:R2"/>
    <mergeCell ref="C3:R3"/>
    <mergeCell ref="C5:J6"/>
    <mergeCell ref="K5:L6"/>
    <mergeCell ref="M6:N6"/>
    <mergeCell ref="O6:P6"/>
    <mergeCell ref="Q6:R6"/>
    <mergeCell ref="K16:L16"/>
    <mergeCell ref="Q16:R16"/>
    <mergeCell ref="M8:N8"/>
    <mergeCell ref="M9:N9"/>
    <mergeCell ref="M10:N10"/>
    <mergeCell ref="M11:N11"/>
    <mergeCell ref="M12:N12"/>
    <mergeCell ref="K13:L13"/>
    <mergeCell ref="Q13:R13"/>
    <mergeCell ref="K14:L14"/>
    <mergeCell ref="Q14:R14"/>
    <mergeCell ref="K15:L15"/>
    <mergeCell ref="Q15:R15"/>
    <mergeCell ref="Q20:R20"/>
    <mergeCell ref="K17:L17"/>
    <mergeCell ref="Q17:R17"/>
    <mergeCell ref="O18:P18"/>
    <mergeCell ref="Q18:R18"/>
    <mergeCell ref="O19:P19"/>
    <mergeCell ref="Q19:R19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61"/>
  <sheetViews>
    <sheetView topLeftCell="B1" zoomScale="85" zoomScaleNormal="85" workbookViewId="0">
      <selection activeCell="I63" sqref="I63:J63"/>
    </sheetView>
  </sheetViews>
  <sheetFormatPr defaultRowHeight="13.5" x14ac:dyDescent="0.15"/>
  <cols>
    <col min="1" max="1" width="0" style="1" hidden="1" customWidth="1"/>
    <col min="2" max="2" width="0.75" style="2" customWidth="1"/>
    <col min="3" max="11" width="2.125" style="2" customWidth="1"/>
    <col min="12" max="12" width="13.25" style="2" customWidth="1"/>
    <col min="13" max="13" width="21.625" style="2" bestFit="1" customWidth="1"/>
    <col min="14" max="14" width="3" style="2" customWidth="1"/>
    <col min="15" max="15" width="0.75" style="37" customWidth="1"/>
    <col min="16" max="16" width="9" style="3"/>
    <col min="17" max="17" width="0" style="3" hidden="1" customWidth="1"/>
    <col min="18" max="16384" width="9" style="3"/>
  </cols>
  <sheetData>
    <row r="1" spans="1:27" s="37" customFormat="1" ht="24" x14ac:dyDescent="0.15">
      <c r="A1" s="1"/>
      <c r="B1" s="142"/>
      <c r="C1" s="288" t="s">
        <v>358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27" s="37" customFormat="1" ht="14.25" x14ac:dyDescent="0.15">
      <c r="A2" s="143"/>
      <c r="B2" s="144"/>
      <c r="C2" s="289" t="s">
        <v>357</v>
      </c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</row>
    <row r="3" spans="1:27" s="37" customFormat="1" ht="14.25" x14ac:dyDescent="0.15">
      <c r="A3" s="143"/>
      <c r="B3" s="144"/>
      <c r="C3" s="289" t="s">
        <v>359</v>
      </c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4" spans="1:27" s="37" customFormat="1" ht="14.25" thickBot="1" x14ac:dyDescent="0.2">
      <c r="A4" s="143"/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6" t="s">
        <v>0</v>
      </c>
    </row>
    <row r="5" spans="1:27" s="37" customFormat="1" x14ac:dyDescent="0.15">
      <c r="A5" s="143"/>
      <c r="B5" s="144"/>
      <c r="C5" s="290" t="s">
        <v>1</v>
      </c>
      <c r="D5" s="291"/>
      <c r="E5" s="291"/>
      <c r="F5" s="291"/>
      <c r="G5" s="291"/>
      <c r="H5" s="291"/>
      <c r="I5" s="291"/>
      <c r="J5" s="292"/>
      <c r="K5" s="292"/>
      <c r="L5" s="293"/>
      <c r="M5" s="297" t="s">
        <v>333</v>
      </c>
      <c r="N5" s="298"/>
    </row>
    <row r="6" spans="1:27" s="37" customFormat="1" ht="14.25" thickBot="1" x14ac:dyDescent="0.2">
      <c r="A6" s="143" t="s">
        <v>331</v>
      </c>
      <c r="B6" s="144"/>
      <c r="C6" s="294"/>
      <c r="D6" s="295"/>
      <c r="E6" s="295"/>
      <c r="F6" s="295"/>
      <c r="G6" s="295"/>
      <c r="H6" s="295"/>
      <c r="I6" s="295"/>
      <c r="J6" s="295"/>
      <c r="K6" s="295"/>
      <c r="L6" s="296"/>
      <c r="M6" s="299"/>
      <c r="N6" s="300"/>
    </row>
    <row r="7" spans="1:27" s="37" customFormat="1" x14ac:dyDescent="0.15">
      <c r="A7" s="147"/>
      <c r="B7" s="148"/>
      <c r="C7" s="149" t="s">
        <v>348</v>
      </c>
      <c r="D7" s="150"/>
      <c r="E7" s="150"/>
      <c r="F7" s="151"/>
      <c r="G7" s="151"/>
      <c r="H7" s="152"/>
      <c r="I7" s="151"/>
      <c r="J7" s="152"/>
      <c r="K7" s="152"/>
      <c r="L7" s="153"/>
      <c r="M7" s="154"/>
      <c r="N7" s="155"/>
      <c r="AA7" s="209"/>
    </row>
    <row r="8" spans="1:27" s="37" customFormat="1" x14ac:dyDescent="0.15">
      <c r="A8" s="1" t="s">
        <v>246</v>
      </c>
      <c r="B8" s="2"/>
      <c r="C8" s="156"/>
      <c r="D8" s="157" t="s">
        <v>247</v>
      </c>
      <c r="E8" s="157"/>
      <c r="F8" s="158"/>
      <c r="G8" s="158"/>
      <c r="H8" s="145"/>
      <c r="I8" s="158"/>
      <c r="J8" s="145"/>
      <c r="K8" s="145"/>
      <c r="L8" s="159"/>
      <c r="M8" s="160">
        <v>59233006116</v>
      </c>
      <c r="N8" s="161"/>
      <c r="AA8" s="209"/>
    </row>
    <row r="9" spans="1:27" s="37" customFormat="1" x14ac:dyDescent="0.15">
      <c r="A9" s="1" t="s">
        <v>248</v>
      </c>
      <c r="B9" s="2"/>
      <c r="C9" s="156"/>
      <c r="D9" s="157"/>
      <c r="E9" s="157" t="s">
        <v>249</v>
      </c>
      <c r="F9" s="158"/>
      <c r="G9" s="158"/>
      <c r="H9" s="158"/>
      <c r="I9" s="158"/>
      <c r="J9" s="145"/>
      <c r="K9" s="145"/>
      <c r="L9" s="159"/>
      <c r="M9" s="160">
        <v>19099314610</v>
      </c>
      <c r="N9" s="161"/>
      <c r="AA9" s="209"/>
    </row>
    <row r="10" spans="1:27" s="37" customFormat="1" x14ac:dyDescent="0.15">
      <c r="A10" s="1" t="s">
        <v>250</v>
      </c>
      <c r="B10" s="2"/>
      <c r="C10" s="156"/>
      <c r="D10" s="157"/>
      <c r="E10" s="157"/>
      <c r="F10" s="158" t="s">
        <v>251</v>
      </c>
      <c r="G10" s="158"/>
      <c r="H10" s="158"/>
      <c r="I10" s="158"/>
      <c r="J10" s="145"/>
      <c r="K10" s="145"/>
      <c r="L10" s="159"/>
      <c r="M10" s="160">
        <v>6097171687</v>
      </c>
      <c r="N10" s="161"/>
      <c r="AA10" s="209"/>
    </row>
    <row r="11" spans="1:27" s="37" customFormat="1" x14ac:dyDescent="0.15">
      <c r="A11" s="1" t="s">
        <v>252</v>
      </c>
      <c r="B11" s="2"/>
      <c r="C11" s="156"/>
      <c r="D11" s="157"/>
      <c r="E11" s="157"/>
      <c r="F11" s="158" t="s">
        <v>253</v>
      </c>
      <c r="G11" s="158"/>
      <c r="H11" s="158"/>
      <c r="I11" s="158"/>
      <c r="J11" s="145"/>
      <c r="K11" s="145"/>
      <c r="L11" s="159"/>
      <c r="M11" s="160">
        <v>10808633428</v>
      </c>
      <c r="N11" s="161"/>
      <c r="AA11" s="209"/>
    </row>
    <row r="12" spans="1:27" s="37" customFormat="1" x14ac:dyDescent="0.15">
      <c r="A12" s="1" t="s">
        <v>254</v>
      </c>
      <c r="B12" s="2"/>
      <c r="C12" s="162"/>
      <c r="D12" s="145"/>
      <c r="E12" s="145"/>
      <c r="F12" s="145" t="s">
        <v>255</v>
      </c>
      <c r="G12" s="145"/>
      <c r="H12" s="145"/>
      <c r="I12" s="145"/>
      <c r="J12" s="145"/>
      <c r="K12" s="145"/>
      <c r="L12" s="159"/>
      <c r="M12" s="160">
        <v>1162606538</v>
      </c>
      <c r="N12" s="161"/>
      <c r="AA12" s="209"/>
    </row>
    <row r="13" spans="1:27" s="37" customFormat="1" x14ac:dyDescent="0.15">
      <c r="A13" s="1" t="s">
        <v>256</v>
      </c>
      <c r="B13" s="2"/>
      <c r="C13" s="163"/>
      <c r="D13" s="164"/>
      <c r="E13" s="145"/>
      <c r="F13" s="164" t="s">
        <v>257</v>
      </c>
      <c r="G13" s="164"/>
      <c r="H13" s="164"/>
      <c r="I13" s="164"/>
      <c r="J13" s="145"/>
      <c r="K13" s="145"/>
      <c r="L13" s="159"/>
      <c r="M13" s="160">
        <v>1030902957</v>
      </c>
      <c r="N13" s="161"/>
      <c r="AA13" s="209"/>
    </row>
    <row r="14" spans="1:27" s="37" customFormat="1" x14ac:dyDescent="0.15">
      <c r="A14" s="1" t="s">
        <v>258</v>
      </c>
      <c r="B14" s="2"/>
      <c r="C14" s="162"/>
      <c r="D14" s="164"/>
      <c r="E14" s="145" t="s">
        <v>259</v>
      </c>
      <c r="F14" s="164"/>
      <c r="G14" s="164"/>
      <c r="H14" s="164"/>
      <c r="I14" s="164"/>
      <c r="J14" s="145"/>
      <c r="K14" s="145"/>
      <c r="L14" s="159"/>
      <c r="M14" s="160">
        <v>40133691506</v>
      </c>
      <c r="N14" s="161"/>
      <c r="AA14" s="209"/>
    </row>
    <row r="15" spans="1:27" s="37" customFormat="1" x14ac:dyDescent="0.15">
      <c r="A15" s="1" t="s">
        <v>260</v>
      </c>
      <c r="B15" s="2"/>
      <c r="C15" s="162"/>
      <c r="D15" s="164"/>
      <c r="E15" s="164"/>
      <c r="F15" s="145" t="s">
        <v>261</v>
      </c>
      <c r="G15" s="164"/>
      <c r="H15" s="164"/>
      <c r="I15" s="164"/>
      <c r="J15" s="145"/>
      <c r="K15" s="145"/>
      <c r="L15" s="159"/>
      <c r="M15" s="160">
        <v>30906646328</v>
      </c>
      <c r="N15" s="161"/>
      <c r="AA15" s="209"/>
    </row>
    <row r="16" spans="1:27" s="37" customFormat="1" x14ac:dyDescent="0.15">
      <c r="A16" s="1" t="s">
        <v>262</v>
      </c>
      <c r="B16" s="2"/>
      <c r="C16" s="162"/>
      <c r="D16" s="164"/>
      <c r="E16" s="164"/>
      <c r="F16" s="145" t="s">
        <v>263</v>
      </c>
      <c r="G16" s="164"/>
      <c r="H16" s="164"/>
      <c r="I16" s="164"/>
      <c r="J16" s="145"/>
      <c r="K16" s="145"/>
      <c r="L16" s="159"/>
      <c r="M16" s="160">
        <v>9221329531</v>
      </c>
      <c r="N16" s="161"/>
      <c r="AA16" s="209"/>
    </row>
    <row r="17" spans="1:27" s="37" customFormat="1" x14ac:dyDescent="0.15">
      <c r="A17" s="1" t="s">
        <v>264</v>
      </c>
      <c r="B17" s="2"/>
      <c r="C17" s="162"/>
      <c r="D17" s="145"/>
      <c r="E17" s="164"/>
      <c r="F17" s="145" t="s">
        <v>265</v>
      </c>
      <c r="G17" s="164"/>
      <c r="H17" s="164"/>
      <c r="I17" s="164"/>
      <c r="J17" s="145"/>
      <c r="K17" s="145"/>
      <c r="L17" s="159"/>
      <c r="M17" s="160">
        <v>0</v>
      </c>
      <c r="N17" s="165"/>
      <c r="AA17" s="209"/>
    </row>
    <row r="18" spans="1:27" s="37" customFormat="1" x14ac:dyDescent="0.15">
      <c r="A18" s="1" t="s">
        <v>266</v>
      </c>
      <c r="B18" s="2"/>
      <c r="C18" s="162"/>
      <c r="D18" s="145"/>
      <c r="E18" s="166"/>
      <c r="F18" s="164" t="s">
        <v>257</v>
      </c>
      <c r="G18" s="145"/>
      <c r="H18" s="164"/>
      <c r="I18" s="164"/>
      <c r="J18" s="145"/>
      <c r="K18" s="145"/>
      <c r="L18" s="159"/>
      <c r="M18" s="160">
        <v>5715647</v>
      </c>
      <c r="N18" s="161"/>
      <c r="AA18" s="209"/>
    </row>
    <row r="19" spans="1:27" s="37" customFormat="1" x14ac:dyDescent="0.15">
      <c r="A19" s="1" t="s">
        <v>267</v>
      </c>
      <c r="B19" s="2"/>
      <c r="C19" s="162"/>
      <c r="D19" s="145" t="s">
        <v>268</v>
      </c>
      <c r="E19" s="166"/>
      <c r="F19" s="164"/>
      <c r="G19" s="164"/>
      <c r="H19" s="164"/>
      <c r="I19" s="164"/>
      <c r="J19" s="145"/>
      <c r="K19" s="145"/>
      <c r="L19" s="159"/>
      <c r="M19" s="160">
        <v>66283872270</v>
      </c>
      <c r="N19" s="161"/>
      <c r="AA19" s="209"/>
    </row>
    <row r="20" spans="1:27" s="37" customFormat="1" x14ac:dyDescent="0.15">
      <c r="A20" s="1" t="s">
        <v>269</v>
      </c>
      <c r="B20" s="2"/>
      <c r="C20" s="162"/>
      <c r="D20" s="145"/>
      <c r="E20" s="166" t="s">
        <v>270</v>
      </c>
      <c r="F20" s="164"/>
      <c r="G20" s="164"/>
      <c r="H20" s="164"/>
      <c r="I20" s="164"/>
      <c r="J20" s="145"/>
      <c r="K20" s="145"/>
      <c r="L20" s="159"/>
      <c r="M20" s="160">
        <v>41931165970</v>
      </c>
      <c r="N20" s="161"/>
      <c r="AA20" s="209"/>
    </row>
    <row r="21" spans="1:27" s="37" customFormat="1" x14ac:dyDescent="0.15">
      <c r="A21" s="1" t="s">
        <v>271</v>
      </c>
      <c r="B21" s="2"/>
      <c r="C21" s="162"/>
      <c r="D21" s="145"/>
      <c r="E21" s="166" t="s">
        <v>272</v>
      </c>
      <c r="F21" s="164"/>
      <c r="G21" s="164"/>
      <c r="H21" s="164"/>
      <c r="I21" s="164"/>
      <c r="J21" s="145"/>
      <c r="K21" s="145"/>
      <c r="L21" s="159"/>
      <c r="M21" s="160">
        <v>18079465581</v>
      </c>
      <c r="N21" s="161"/>
      <c r="AA21" s="209"/>
    </row>
    <row r="22" spans="1:27" s="37" customFormat="1" x14ac:dyDescent="0.15">
      <c r="A22" s="1" t="s">
        <v>273</v>
      </c>
      <c r="B22" s="2"/>
      <c r="C22" s="162"/>
      <c r="D22" s="145"/>
      <c r="E22" s="166" t="s">
        <v>274</v>
      </c>
      <c r="F22" s="164"/>
      <c r="G22" s="164"/>
      <c r="H22" s="164"/>
      <c r="I22" s="164"/>
      <c r="J22" s="145"/>
      <c r="K22" s="145"/>
      <c r="L22" s="159"/>
      <c r="M22" s="160">
        <v>4084754109</v>
      </c>
      <c r="N22" s="161"/>
      <c r="AA22" s="209"/>
    </row>
    <row r="23" spans="1:27" s="37" customFormat="1" x14ac:dyDescent="0.15">
      <c r="A23" s="1" t="s">
        <v>275</v>
      </c>
      <c r="B23" s="2"/>
      <c r="C23" s="162"/>
      <c r="D23" s="145"/>
      <c r="E23" s="166" t="s">
        <v>276</v>
      </c>
      <c r="F23" s="164"/>
      <c r="G23" s="164"/>
      <c r="H23" s="164"/>
      <c r="I23" s="166"/>
      <c r="J23" s="145"/>
      <c r="K23" s="145"/>
      <c r="L23" s="159"/>
      <c r="M23" s="160">
        <v>2188486610</v>
      </c>
      <c r="N23" s="161"/>
      <c r="AA23" s="209"/>
    </row>
    <row r="24" spans="1:27" s="37" customFormat="1" x14ac:dyDescent="0.15">
      <c r="A24" s="1" t="s">
        <v>277</v>
      </c>
      <c r="B24" s="2"/>
      <c r="C24" s="162"/>
      <c r="D24" s="145" t="s">
        <v>278</v>
      </c>
      <c r="E24" s="166"/>
      <c r="F24" s="164"/>
      <c r="G24" s="164"/>
      <c r="H24" s="164"/>
      <c r="I24" s="166"/>
      <c r="J24" s="145"/>
      <c r="K24" s="145"/>
      <c r="L24" s="159"/>
      <c r="M24" s="160">
        <v>0</v>
      </c>
      <c r="N24" s="161"/>
      <c r="AA24" s="209"/>
    </row>
    <row r="25" spans="1:27" s="37" customFormat="1" x14ac:dyDescent="0.15">
      <c r="A25" s="1" t="s">
        <v>279</v>
      </c>
      <c r="B25" s="2"/>
      <c r="C25" s="162"/>
      <c r="D25" s="145"/>
      <c r="E25" s="166" t="s">
        <v>280</v>
      </c>
      <c r="F25" s="164"/>
      <c r="G25" s="164"/>
      <c r="H25" s="164"/>
      <c r="I25" s="164"/>
      <c r="J25" s="145"/>
      <c r="K25" s="145"/>
      <c r="L25" s="159"/>
      <c r="M25" s="160">
        <v>0</v>
      </c>
      <c r="N25" s="161"/>
      <c r="AA25" s="209"/>
    </row>
    <row r="26" spans="1:27" s="37" customFormat="1" x14ac:dyDescent="0.15">
      <c r="A26" s="1" t="s">
        <v>281</v>
      </c>
      <c r="B26" s="2"/>
      <c r="C26" s="162"/>
      <c r="D26" s="145"/>
      <c r="E26" s="166" t="s">
        <v>257</v>
      </c>
      <c r="F26" s="164"/>
      <c r="G26" s="164"/>
      <c r="H26" s="164"/>
      <c r="I26" s="164"/>
      <c r="J26" s="145"/>
      <c r="K26" s="145"/>
      <c r="L26" s="159"/>
      <c r="M26" s="160">
        <v>0</v>
      </c>
      <c r="N26" s="161"/>
      <c r="AA26" s="209"/>
    </row>
    <row r="27" spans="1:27" s="37" customFormat="1" x14ac:dyDescent="0.15">
      <c r="A27" s="1" t="s">
        <v>282</v>
      </c>
      <c r="B27" s="2"/>
      <c r="C27" s="162"/>
      <c r="D27" s="145" t="s">
        <v>283</v>
      </c>
      <c r="E27" s="166"/>
      <c r="F27" s="164"/>
      <c r="G27" s="164"/>
      <c r="H27" s="164"/>
      <c r="I27" s="164"/>
      <c r="J27" s="145"/>
      <c r="K27" s="145"/>
      <c r="L27" s="159"/>
      <c r="M27" s="160">
        <v>0</v>
      </c>
      <c r="N27" s="161"/>
      <c r="AA27" s="209"/>
    </row>
    <row r="28" spans="1:27" s="37" customFormat="1" x14ac:dyDescent="0.15">
      <c r="A28" s="1" t="s">
        <v>244</v>
      </c>
      <c r="B28" s="2"/>
      <c r="C28" s="167" t="s">
        <v>245</v>
      </c>
      <c r="D28" s="168"/>
      <c r="E28" s="169"/>
      <c r="F28" s="170"/>
      <c r="G28" s="170"/>
      <c r="H28" s="170"/>
      <c r="I28" s="170"/>
      <c r="J28" s="168"/>
      <c r="K28" s="168"/>
      <c r="L28" s="171"/>
      <c r="M28" s="172">
        <v>7050866154</v>
      </c>
      <c r="N28" s="173"/>
      <c r="AA28" s="209"/>
    </row>
    <row r="29" spans="1:27" s="37" customFormat="1" x14ac:dyDescent="0.15">
      <c r="A29" s="1"/>
      <c r="B29" s="2"/>
      <c r="C29" s="162" t="s">
        <v>349</v>
      </c>
      <c r="D29" s="145"/>
      <c r="E29" s="166"/>
      <c r="F29" s="164"/>
      <c r="G29" s="164"/>
      <c r="H29" s="164"/>
      <c r="I29" s="166"/>
      <c r="J29" s="145"/>
      <c r="K29" s="145"/>
      <c r="L29" s="159"/>
      <c r="M29" s="174"/>
      <c r="N29" s="175"/>
      <c r="AA29" s="209"/>
    </row>
    <row r="30" spans="1:27" s="37" customFormat="1" x14ac:dyDescent="0.15">
      <c r="A30" s="1" t="s">
        <v>286</v>
      </c>
      <c r="B30" s="2"/>
      <c r="C30" s="162"/>
      <c r="D30" s="145" t="s">
        <v>287</v>
      </c>
      <c r="E30" s="166"/>
      <c r="F30" s="164"/>
      <c r="G30" s="164"/>
      <c r="H30" s="164"/>
      <c r="I30" s="164"/>
      <c r="J30" s="145"/>
      <c r="K30" s="145"/>
      <c r="L30" s="159"/>
      <c r="M30" s="160">
        <v>3221324266</v>
      </c>
      <c r="N30" s="161"/>
      <c r="AA30" s="209"/>
    </row>
    <row r="31" spans="1:27" s="37" customFormat="1" x14ac:dyDescent="0.15">
      <c r="A31" s="1" t="s">
        <v>288</v>
      </c>
      <c r="B31" s="2"/>
      <c r="C31" s="162"/>
      <c r="D31" s="145"/>
      <c r="E31" s="166" t="s">
        <v>289</v>
      </c>
      <c r="F31" s="164"/>
      <c r="G31" s="164"/>
      <c r="H31" s="164"/>
      <c r="I31" s="164"/>
      <c r="J31" s="145"/>
      <c r="K31" s="145"/>
      <c r="L31" s="159"/>
      <c r="M31" s="160">
        <v>1937486390</v>
      </c>
      <c r="N31" s="161"/>
      <c r="AA31" s="209"/>
    </row>
    <row r="32" spans="1:27" s="37" customFormat="1" x14ac:dyDescent="0.15">
      <c r="A32" s="1" t="s">
        <v>290</v>
      </c>
      <c r="B32" s="2"/>
      <c r="C32" s="162"/>
      <c r="D32" s="145"/>
      <c r="E32" s="166" t="s">
        <v>291</v>
      </c>
      <c r="F32" s="164"/>
      <c r="G32" s="164"/>
      <c r="H32" s="164"/>
      <c r="I32" s="164"/>
      <c r="J32" s="145"/>
      <c r="K32" s="145"/>
      <c r="L32" s="159"/>
      <c r="M32" s="160">
        <v>830837876</v>
      </c>
      <c r="N32" s="161"/>
      <c r="AA32" s="209"/>
    </row>
    <row r="33" spans="1:27" s="37" customFormat="1" x14ac:dyDescent="0.15">
      <c r="A33" s="1" t="s">
        <v>292</v>
      </c>
      <c r="B33" s="2"/>
      <c r="C33" s="162"/>
      <c r="D33" s="145"/>
      <c r="E33" s="166" t="s">
        <v>293</v>
      </c>
      <c r="F33" s="164"/>
      <c r="G33" s="164"/>
      <c r="H33" s="164"/>
      <c r="I33" s="164"/>
      <c r="J33" s="145"/>
      <c r="K33" s="145"/>
      <c r="L33" s="159"/>
      <c r="M33" s="160">
        <v>3000000</v>
      </c>
      <c r="N33" s="161"/>
      <c r="AA33" s="209"/>
    </row>
    <row r="34" spans="1:27" s="37" customFormat="1" x14ac:dyDescent="0.15">
      <c r="A34" s="1" t="s">
        <v>294</v>
      </c>
      <c r="B34" s="2"/>
      <c r="C34" s="162"/>
      <c r="D34" s="145"/>
      <c r="E34" s="166" t="s">
        <v>295</v>
      </c>
      <c r="F34" s="164"/>
      <c r="G34" s="164"/>
      <c r="H34" s="164"/>
      <c r="I34" s="164"/>
      <c r="J34" s="145"/>
      <c r="K34" s="145"/>
      <c r="L34" s="159"/>
      <c r="M34" s="160">
        <v>450000000</v>
      </c>
      <c r="N34" s="161"/>
      <c r="AA34" s="209"/>
    </row>
    <row r="35" spans="1:27" s="37" customFormat="1" x14ac:dyDescent="0.15">
      <c r="A35" s="1" t="s">
        <v>296</v>
      </c>
      <c r="B35" s="2"/>
      <c r="C35" s="162"/>
      <c r="D35" s="145"/>
      <c r="E35" s="166" t="s">
        <v>257</v>
      </c>
      <c r="F35" s="164"/>
      <c r="G35" s="164"/>
      <c r="H35" s="164"/>
      <c r="I35" s="164"/>
      <c r="J35" s="145"/>
      <c r="K35" s="145"/>
      <c r="L35" s="159"/>
      <c r="M35" s="160">
        <v>0</v>
      </c>
      <c r="N35" s="161"/>
      <c r="AA35" s="209"/>
    </row>
    <row r="36" spans="1:27" s="37" customFormat="1" x14ac:dyDescent="0.15">
      <c r="A36" s="1" t="s">
        <v>297</v>
      </c>
      <c r="B36" s="2"/>
      <c r="C36" s="162"/>
      <c r="D36" s="145" t="s">
        <v>298</v>
      </c>
      <c r="E36" s="166"/>
      <c r="F36" s="164"/>
      <c r="G36" s="164"/>
      <c r="H36" s="164"/>
      <c r="I36" s="166"/>
      <c r="J36" s="145"/>
      <c r="K36" s="145"/>
      <c r="L36" s="159"/>
      <c r="M36" s="160">
        <v>-317121098</v>
      </c>
      <c r="N36" s="161"/>
      <c r="AA36" s="209"/>
    </row>
    <row r="37" spans="1:27" s="37" customFormat="1" x14ac:dyDescent="0.15">
      <c r="A37" s="1" t="s">
        <v>299</v>
      </c>
      <c r="B37" s="2"/>
      <c r="C37" s="162"/>
      <c r="D37" s="145"/>
      <c r="E37" s="166" t="s">
        <v>272</v>
      </c>
      <c r="F37" s="164"/>
      <c r="G37" s="164"/>
      <c r="H37" s="164"/>
      <c r="I37" s="166"/>
      <c r="J37" s="145"/>
      <c r="K37" s="145"/>
      <c r="L37" s="159"/>
      <c r="M37" s="160">
        <v>-1554603197</v>
      </c>
      <c r="N37" s="161"/>
      <c r="AA37" s="209"/>
    </row>
    <row r="38" spans="1:27" s="37" customFormat="1" x14ac:dyDescent="0.15">
      <c r="A38" s="1" t="s">
        <v>300</v>
      </c>
      <c r="B38" s="2"/>
      <c r="C38" s="162"/>
      <c r="D38" s="145"/>
      <c r="E38" s="166" t="s">
        <v>301</v>
      </c>
      <c r="F38" s="164"/>
      <c r="G38" s="164"/>
      <c r="H38" s="164"/>
      <c r="I38" s="166"/>
      <c r="J38" s="145"/>
      <c r="K38" s="145"/>
      <c r="L38" s="159"/>
      <c r="M38" s="160">
        <v>906189682</v>
      </c>
      <c r="N38" s="161"/>
      <c r="AA38" s="209"/>
    </row>
    <row r="39" spans="1:27" s="37" customFormat="1" x14ac:dyDescent="0.15">
      <c r="A39" s="1" t="s">
        <v>302</v>
      </c>
      <c r="B39" s="2"/>
      <c r="C39" s="162"/>
      <c r="D39" s="145"/>
      <c r="E39" s="166" t="s">
        <v>303</v>
      </c>
      <c r="F39" s="164"/>
      <c r="G39" s="145"/>
      <c r="H39" s="164"/>
      <c r="I39" s="164"/>
      <c r="J39" s="145"/>
      <c r="K39" s="145"/>
      <c r="L39" s="159"/>
      <c r="M39" s="160">
        <v>302145018</v>
      </c>
      <c r="N39" s="161"/>
      <c r="AA39" s="209"/>
    </row>
    <row r="40" spans="1:27" s="37" customFormat="1" x14ac:dyDescent="0.15">
      <c r="A40" s="1" t="s">
        <v>304</v>
      </c>
      <c r="B40" s="2"/>
      <c r="C40" s="162"/>
      <c r="D40" s="145"/>
      <c r="E40" s="166" t="s">
        <v>305</v>
      </c>
      <c r="F40" s="164"/>
      <c r="G40" s="145"/>
      <c r="H40" s="164"/>
      <c r="I40" s="164"/>
      <c r="J40" s="145"/>
      <c r="K40" s="145"/>
      <c r="L40" s="159"/>
      <c r="M40" s="160">
        <v>14936199</v>
      </c>
      <c r="N40" s="161"/>
      <c r="AA40" s="209"/>
    </row>
    <row r="41" spans="1:27" s="37" customFormat="1" x14ac:dyDescent="0.15">
      <c r="A41" s="1" t="s">
        <v>306</v>
      </c>
      <c r="B41" s="2"/>
      <c r="C41" s="162"/>
      <c r="D41" s="145"/>
      <c r="E41" s="166" t="s">
        <v>276</v>
      </c>
      <c r="F41" s="164"/>
      <c r="G41" s="164"/>
      <c r="H41" s="164"/>
      <c r="I41" s="164"/>
      <c r="J41" s="145"/>
      <c r="K41" s="145"/>
      <c r="L41" s="159"/>
      <c r="M41" s="160">
        <v>14211200</v>
      </c>
      <c r="N41" s="161"/>
      <c r="AA41" s="209"/>
    </row>
    <row r="42" spans="1:27" s="37" customFormat="1" x14ac:dyDescent="0.15">
      <c r="A42" s="1" t="s">
        <v>284</v>
      </c>
      <c r="B42" s="2"/>
      <c r="C42" s="167" t="s">
        <v>285</v>
      </c>
      <c r="D42" s="168"/>
      <c r="E42" s="169"/>
      <c r="F42" s="170"/>
      <c r="G42" s="170"/>
      <c r="H42" s="170"/>
      <c r="I42" s="170"/>
      <c r="J42" s="168"/>
      <c r="K42" s="168"/>
      <c r="L42" s="171"/>
      <c r="M42" s="172">
        <v>-3538445364</v>
      </c>
      <c r="N42" s="173"/>
      <c r="AA42" s="209"/>
    </row>
    <row r="43" spans="1:27" s="37" customFormat="1" x14ac:dyDescent="0.15">
      <c r="A43" s="1"/>
      <c r="B43" s="2"/>
      <c r="C43" s="162" t="s">
        <v>350</v>
      </c>
      <c r="D43" s="145"/>
      <c r="E43" s="166"/>
      <c r="F43" s="164"/>
      <c r="G43" s="164"/>
      <c r="H43" s="164"/>
      <c r="I43" s="164"/>
      <c r="J43" s="145"/>
      <c r="K43" s="145"/>
      <c r="L43" s="159"/>
      <c r="M43" s="174"/>
      <c r="N43" s="175"/>
      <c r="AA43" s="209"/>
    </row>
    <row r="44" spans="1:27" s="37" customFormat="1" x14ac:dyDescent="0.15">
      <c r="A44" s="1" t="s">
        <v>309</v>
      </c>
      <c r="B44" s="2"/>
      <c r="C44" s="162"/>
      <c r="D44" s="145" t="s">
        <v>310</v>
      </c>
      <c r="E44" s="166"/>
      <c r="F44" s="164"/>
      <c r="G44" s="164"/>
      <c r="H44" s="164"/>
      <c r="I44" s="164"/>
      <c r="J44" s="145"/>
      <c r="K44" s="145"/>
      <c r="L44" s="159"/>
      <c r="M44" s="160">
        <v>6976875837</v>
      </c>
      <c r="N44" s="161"/>
      <c r="AA44" s="209"/>
    </row>
    <row r="45" spans="1:27" s="37" customFormat="1" x14ac:dyDescent="0.15">
      <c r="A45" s="1" t="s">
        <v>311</v>
      </c>
      <c r="B45" s="2"/>
      <c r="C45" s="162"/>
      <c r="D45" s="145"/>
      <c r="E45" s="166" t="s">
        <v>351</v>
      </c>
      <c r="F45" s="164"/>
      <c r="G45" s="164"/>
      <c r="H45" s="164"/>
      <c r="I45" s="164"/>
      <c r="J45" s="145"/>
      <c r="K45" s="145"/>
      <c r="L45" s="159"/>
      <c r="M45" s="160">
        <v>5903787214</v>
      </c>
      <c r="N45" s="161"/>
      <c r="AA45" s="209"/>
    </row>
    <row r="46" spans="1:27" s="37" customFormat="1" x14ac:dyDescent="0.15">
      <c r="A46" s="1" t="s">
        <v>312</v>
      </c>
      <c r="B46" s="2"/>
      <c r="C46" s="162"/>
      <c r="D46" s="145"/>
      <c r="E46" s="166" t="s">
        <v>257</v>
      </c>
      <c r="F46" s="164"/>
      <c r="G46" s="164"/>
      <c r="H46" s="164"/>
      <c r="I46" s="164"/>
      <c r="J46" s="145"/>
      <c r="K46" s="145"/>
      <c r="L46" s="159"/>
      <c r="M46" s="160">
        <v>1073088623</v>
      </c>
      <c r="N46" s="161"/>
      <c r="AA46" s="209"/>
    </row>
    <row r="47" spans="1:27" s="37" customFormat="1" x14ac:dyDescent="0.15">
      <c r="A47" s="1" t="s">
        <v>313</v>
      </c>
      <c r="B47" s="2"/>
      <c r="C47" s="162"/>
      <c r="D47" s="145" t="s">
        <v>314</v>
      </c>
      <c r="E47" s="166"/>
      <c r="F47" s="164"/>
      <c r="G47" s="164"/>
      <c r="H47" s="164"/>
      <c r="I47" s="164"/>
      <c r="J47" s="145"/>
      <c r="K47" s="145"/>
      <c r="L47" s="159"/>
      <c r="M47" s="160">
        <v>3538369327</v>
      </c>
      <c r="N47" s="161"/>
      <c r="AA47" s="209"/>
    </row>
    <row r="48" spans="1:27" s="37" customFormat="1" x14ac:dyDescent="0.15">
      <c r="A48" s="1" t="s">
        <v>315</v>
      </c>
      <c r="B48" s="2"/>
      <c r="C48" s="162"/>
      <c r="D48" s="145"/>
      <c r="E48" s="166" t="s">
        <v>352</v>
      </c>
      <c r="F48" s="164"/>
      <c r="G48" s="164"/>
      <c r="H48" s="164"/>
      <c r="I48" s="158"/>
      <c r="J48" s="145"/>
      <c r="K48" s="145"/>
      <c r="L48" s="159"/>
      <c r="M48" s="160">
        <v>3400553000</v>
      </c>
      <c r="N48" s="161"/>
      <c r="AA48" s="209"/>
    </row>
    <row r="49" spans="1:27" s="37" customFormat="1" x14ac:dyDescent="0.15">
      <c r="A49" s="1" t="s">
        <v>316</v>
      </c>
      <c r="B49" s="2"/>
      <c r="C49" s="162"/>
      <c r="D49" s="145"/>
      <c r="E49" s="166" t="s">
        <v>276</v>
      </c>
      <c r="F49" s="164"/>
      <c r="G49" s="164"/>
      <c r="H49" s="164"/>
      <c r="I49" s="176"/>
      <c r="J49" s="145"/>
      <c r="K49" s="145"/>
      <c r="L49" s="159"/>
      <c r="M49" s="160">
        <v>137816327</v>
      </c>
      <c r="N49" s="161"/>
      <c r="AA49" s="209"/>
    </row>
    <row r="50" spans="1:27" s="37" customFormat="1" x14ac:dyDescent="0.15">
      <c r="A50" s="1" t="s">
        <v>307</v>
      </c>
      <c r="B50" s="2"/>
      <c r="C50" s="167" t="s">
        <v>308</v>
      </c>
      <c r="D50" s="168"/>
      <c r="E50" s="169"/>
      <c r="F50" s="170"/>
      <c r="G50" s="170"/>
      <c r="H50" s="170"/>
      <c r="I50" s="177"/>
      <c r="J50" s="168"/>
      <c r="K50" s="168"/>
      <c r="L50" s="171"/>
      <c r="M50" s="172">
        <v>-3438506510</v>
      </c>
      <c r="N50" s="173"/>
      <c r="AA50" s="209"/>
    </row>
    <row r="51" spans="1:27" s="37" customFormat="1" x14ac:dyDescent="0.15">
      <c r="A51" s="1" t="s">
        <v>317</v>
      </c>
      <c r="B51" s="2"/>
      <c r="C51" s="301" t="s">
        <v>318</v>
      </c>
      <c r="D51" s="302"/>
      <c r="E51" s="302"/>
      <c r="F51" s="302"/>
      <c r="G51" s="302"/>
      <c r="H51" s="302"/>
      <c r="I51" s="302"/>
      <c r="J51" s="302"/>
      <c r="K51" s="302"/>
      <c r="L51" s="303"/>
      <c r="M51" s="172">
        <v>73914280</v>
      </c>
      <c r="N51" s="173"/>
      <c r="AA51" s="209"/>
    </row>
    <row r="52" spans="1:27" s="37" customFormat="1" ht="14.25" thickBot="1" x14ac:dyDescent="0.2">
      <c r="A52" s="1" t="s">
        <v>319</v>
      </c>
      <c r="B52" s="2"/>
      <c r="C52" s="279" t="s">
        <v>320</v>
      </c>
      <c r="D52" s="280"/>
      <c r="E52" s="280"/>
      <c r="F52" s="280"/>
      <c r="G52" s="280"/>
      <c r="H52" s="280"/>
      <c r="I52" s="280"/>
      <c r="J52" s="280"/>
      <c r="K52" s="280"/>
      <c r="L52" s="281"/>
      <c r="M52" s="172">
        <v>4510532390</v>
      </c>
      <c r="N52" s="173"/>
      <c r="AA52" s="209"/>
    </row>
    <row r="53" spans="1:27" s="37" customFormat="1" ht="14.25" hidden="1" thickBot="1" x14ac:dyDescent="0.2">
      <c r="A53" s="1">
        <v>4435000</v>
      </c>
      <c r="B53" s="2"/>
      <c r="C53" s="282" t="s">
        <v>238</v>
      </c>
      <c r="D53" s="283"/>
      <c r="E53" s="283"/>
      <c r="F53" s="283"/>
      <c r="G53" s="283"/>
      <c r="H53" s="283"/>
      <c r="I53" s="283"/>
      <c r="J53" s="283"/>
      <c r="K53" s="283"/>
      <c r="L53" s="284"/>
      <c r="M53" s="178" t="s">
        <v>12</v>
      </c>
      <c r="N53" s="173"/>
      <c r="Q53" s="37" t="s">
        <v>12</v>
      </c>
      <c r="AA53" s="209"/>
    </row>
    <row r="54" spans="1:27" s="37" customFormat="1" ht="14.25" thickBot="1" x14ac:dyDescent="0.2">
      <c r="A54" s="1" t="s">
        <v>321</v>
      </c>
      <c r="B54" s="2"/>
      <c r="C54" s="285" t="s">
        <v>322</v>
      </c>
      <c r="D54" s="286"/>
      <c r="E54" s="286"/>
      <c r="F54" s="286"/>
      <c r="G54" s="286"/>
      <c r="H54" s="286"/>
      <c r="I54" s="286"/>
      <c r="J54" s="286"/>
      <c r="K54" s="286"/>
      <c r="L54" s="287"/>
      <c r="M54" s="179">
        <v>4584446670</v>
      </c>
      <c r="N54" s="180"/>
      <c r="AA54" s="209"/>
    </row>
    <row r="55" spans="1:27" s="37" customFormat="1" ht="14.25" thickBot="1" x14ac:dyDescent="0.2">
      <c r="A55" s="1"/>
      <c r="B55" s="2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2"/>
      <c r="N55" s="183"/>
      <c r="AA55" s="209"/>
    </row>
    <row r="56" spans="1:27" s="37" customFormat="1" x14ac:dyDescent="0.15">
      <c r="A56" s="1" t="s">
        <v>323</v>
      </c>
      <c r="B56" s="2"/>
      <c r="C56" s="184" t="s">
        <v>324</v>
      </c>
      <c r="D56" s="185"/>
      <c r="E56" s="185"/>
      <c r="F56" s="185"/>
      <c r="G56" s="185"/>
      <c r="H56" s="185"/>
      <c r="I56" s="185"/>
      <c r="J56" s="185"/>
      <c r="K56" s="185"/>
      <c r="L56" s="185"/>
      <c r="M56" s="186">
        <v>104876424</v>
      </c>
      <c r="N56" s="187"/>
      <c r="AA56" s="209"/>
    </row>
    <row r="57" spans="1:27" s="37" customFormat="1" x14ac:dyDescent="0.15">
      <c r="A57" s="1" t="s">
        <v>325</v>
      </c>
      <c r="B57" s="2"/>
      <c r="C57" s="188" t="s">
        <v>326</v>
      </c>
      <c r="D57" s="189"/>
      <c r="E57" s="189"/>
      <c r="F57" s="189"/>
      <c r="G57" s="189"/>
      <c r="H57" s="189"/>
      <c r="I57" s="189"/>
      <c r="J57" s="189"/>
      <c r="K57" s="189"/>
      <c r="L57" s="189"/>
      <c r="M57" s="172">
        <v>-30852488</v>
      </c>
      <c r="N57" s="173"/>
      <c r="AA57" s="209"/>
    </row>
    <row r="58" spans="1:27" s="37" customFormat="1" ht="14.25" thickBot="1" x14ac:dyDescent="0.2">
      <c r="A58" s="1" t="s">
        <v>327</v>
      </c>
      <c r="B58" s="2"/>
      <c r="C58" s="190" t="s">
        <v>328</v>
      </c>
      <c r="D58" s="191"/>
      <c r="E58" s="191"/>
      <c r="F58" s="191"/>
      <c r="G58" s="191"/>
      <c r="H58" s="191"/>
      <c r="I58" s="191"/>
      <c r="J58" s="191"/>
      <c r="K58" s="191"/>
      <c r="L58" s="191"/>
      <c r="M58" s="192">
        <v>74023936</v>
      </c>
      <c r="N58" s="193"/>
      <c r="AA58" s="209"/>
    </row>
    <row r="59" spans="1:27" s="37" customFormat="1" ht="14.25" thickBot="1" x14ac:dyDescent="0.2">
      <c r="A59" s="1" t="s">
        <v>329</v>
      </c>
      <c r="B59" s="2"/>
      <c r="C59" s="194" t="s">
        <v>330</v>
      </c>
      <c r="D59" s="195"/>
      <c r="E59" s="196"/>
      <c r="F59" s="197"/>
      <c r="G59" s="197"/>
      <c r="H59" s="197"/>
      <c r="I59" s="197"/>
      <c r="J59" s="195"/>
      <c r="K59" s="195"/>
      <c r="L59" s="195"/>
      <c r="M59" s="179">
        <v>4658470606</v>
      </c>
      <c r="N59" s="180"/>
      <c r="AA59" s="209"/>
    </row>
    <row r="60" spans="1:27" s="37" customFormat="1" ht="6.75" customHeight="1" x14ac:dyDescent="0.15">
      <c r="A60" s="1"/>
      <c r="B60" s="2"/>
      <c r="C60" s="144"/>
      <c r="D60" s="144"/>
      <c r="E60" s="198"/>
      <c r="F60" s="199"/>
      <c r="G60" s="199"/>
      <c r="H60" s="199"/>
      <c r="I60" s="200"/>
      <c r="J60" s="201"/>
      <c r="K60" s="201"/>
      <c r="L60" s="201"/>
      <c r="M60" s="2"/>
      <c r="N60" s="2"/>
    </row>
    <row r="61" spans="1:27" s="37" customFormat="1" x14ac:dyDescent="0.15">
      <c r="A61" s="1"/>
      <c r="B61" s="2"/>
      <c r="C61" s="144"/>
      <c r="D61" s="202"/>
      <c r="E61" s="198"/>
      <c r="F61" s="199"/>
      <c r="G61" s="199"/>
      <c r="H61" s="199"/>
      <c r="I61" s="203"/>
      <c r="J61" s="201"/>
      <c r="K61" s="201"/>
      <c r="L61" s="201"/>
      <c r="M61" s="2"/>
      <c r="N61" s="2"/>
    </row>
  </sheetData>
  <mergeCells count="9">
    <mergeCell ref="C52:L52"/>
    <mergeCell ref="C53:L53"/>
    <mergeCell ref="C54:L54"/>
    <mergeCell ref="C1:N1"/>
    <mergeCell ref="C2:N2"/>
    <mergeCell ref="C3:N3"/>
    <mergeCell ref="C5:L6"/>
    <mergeCell ref="M5:N6"/>
    <mergeCell ref="C51:L51"/>
  </mergeCells>
  <phoneticPr fontId="11"/>
  <pageMargins left="0.7" right="0.7" top="0.39370078740157477" bottom="0.39370078740157477" header="0.51181102362204722" footer="0.5118110236220472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全体貸借対照表</vt:lpstr>
      <vt:lpstr>全体行政コスト計算書</vt:lpstr>
      <vt:lpstr>全体純資産変動計算書</vt:lpstr>
      <vt:lpstr>全体資金収支計算書</vt:lpstr>
      <vt:lpstr>全体行政コスト計算書!Print_Area</vt:lpstr>
      <vt:lpstr>全体資金収支計算書!Print_Area</vt:lpstr>
      <vt:lpstr>全体純資産変動計算書!Print_Area</vt:lpstr>
      <vt:lpstr>全体貸借対照表!Print_Area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daito</dc:creator>
  <cp:lastModifiedBy>admin</cp:lastModifiedBy>
  <dcterms:created xsi:type="dcterms:W3CDTF">2018-02-23T05:28:03Z</dcterms:created>
  <dcterms:modified xsi:type="dcterms:W3CDTF">2018-03-16T07:07:08Z</dcterms:modified>
</cp:coreProperties>
</file>