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下水道\経営比較分析\R1\提出\"/>
    </mc:Choice>
  </mc:AlternateContent>
  <workbookProtection workbookAlgorithmName="SHA-512" workbookHashValue="S5xr80LX+36O+lU+CXoRtkJns2FCwebJB56nYpUe0Ej7uOZxdLopxevH8pQf5JTE1u0SeVfQQoQkoNeiSpiljg==" workbookSaltValue="Xk8oNQAyNLE/I2Ht4IrRZA==" workbookSpinCount="100000" lockStructure="1"/>
  <bookViews>
    <workbookView xWindow="0" yWindow="0" windowWidth="20490" windowHeight="718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<sst xmlns="http://schemas.openxmlformats.org/spreadsheetml/2006/main" count="249" uniqueCount="111">
  <si>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</si>
  <si>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</si>
  <si>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</si>
  <si>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</si>
  <si>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</si>
  <si>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</si>
  <si>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</si>
  <si>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</si>
  <si>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</si>
  <si>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</si>
  <si>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</si>
  <si>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</si>
  <si>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</si>
  <si>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</si>
  <si>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</si>
  <si>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</si>
  <si>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</si>
  <si>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</si>
  <si>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</si>
  <si>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</si>
  <si>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</si>
  <si>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</si>
  <si>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</si>
  <si>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</si>
  <si>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</si>
  <si>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</si>
  <si>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</si>
  <si>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</si>
  <si>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</si>
  <si>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</si>
  <si>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</si>
  <si>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</si>
  <si>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</si>
  <si>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</si>
  <si>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</si>
  <si>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</si>
  <si>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</si>
  <si>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</si>
  <si>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</si>
  <si>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</si>
  <si>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</si>
  <si>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</si>
  <si>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</si>
  <si>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</si>
  <si>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</si>
  <si>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</si>
  <si>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</si>
  <si>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</si>
  <si>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</si>
  <si>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</si>
  <si>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</si>
  <si>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</si>
  <si>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</si>
  <si>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</si>
  <si>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</si>
  <si>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</si>
  <si>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</si>
  <si>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</si>
  <si>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</si>
  <si>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</si>
  <si>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</si>
  <si>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</si>
  <si>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</si>
  <si>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</si>
  <si>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</si>
  <si>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</si>
  <si>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</si>
  <si>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</si>
  <si>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</si>
  <si>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</si>
  <si>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</si>
  <si>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</si>
  <si>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</si>
  <si>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</si>
  <si>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</si>
  <si>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</si>
  <si>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</si>
  <si>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</si>
  <si>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</si>
  <si>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</si>
  <si>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</si>
  <si>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</si>
  <si>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</si>
  <si>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</si>
  <si>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</si>
  <si>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</si>
  <si>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</si>
  <si>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</si>
  <si>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</si>
  <si>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</si>
  <si>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</si>
  <si>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</si>
  <si>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</si>
  <si>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</si>
  <si>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</si>
  <si>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</si>
  <si>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</si>
  <si>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</si>
  <si>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</si>
  <si>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</si>
  <si>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</si>
  <si>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</si>
  <si>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</si>
  <si>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</si>
  <si>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</si>
  <si>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</si>
  <si>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</si>
  <si>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</si>
  <si>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施設の耐用年数である50年を経過する管路がないため、②管渠老朽化率は計上していないが、昭和40年代に整備された管渠が間もなく法定耐用年数である50年を迎え、その後、耐用年数を経過する管渠が増加していく見込みである。
　また、人口普及率100％を目指して新設工事を優先して推進していることから、③管渠改善率も計上していない状況である。
　なお、有形固定資産減価償却率は低い値であるが、平成27年度に法適用したばかりであることが影響している。</t>
    <rPh sb="1" eb="3">
      <t>ゲンザイ</t>
    </rPh>
    <rPh sb="4" eb="6">
      <t>シセツ</t>
    </rPh>
    <rPh sb="7" eb="9">
      <t>タイヨウ</t>
    </rPh>
    <rPh sb="9" eb="11">
      <t>ネンスウ</t>
    </rPh>
    <rPh sb="16" eb="17">
      <t>ネン</t>
    </rPh>
    <rPh sb="18" eb="20">
      <t>ケイカ</t>
    </rPh>
    <rPh sb="22" eb="24">
      <t>カンロ</t>
    </rPh>
    <rPh sb="31" eb="33">
      <t>カンキョ</t>
    </rPh>
    <rPh sb="33" eb="36">
      <t>ロウキュウカ</t>
    </rPh>
    <rPh sb="36" eb="37">
      <t>リツ</t>
    </rPh>
    <rPh sb="38" eb="40">
      <t>ケイジョウ</t>
    </rPh>
    <rPh sb="116" eb="118">
      <t>ジンコウ</t>
    </rPh>
    <rPh sb="118" eb="121">
      <t>フキュウリツ</t>
    </rPh>
    <rPh sb="126" eb="128">
      <t>メザ</t>
    </rPh>
    <rPh sb="130" eb="132">
      <t>シンセツ</t>
    </rPh>
    <rPh sb="132" eb="134">
      <t>コウジ</t>
    </rPh>
    <rPh sb="135" eb="137">
      <t>ユウセン</t>
    </rPh>
    <rPh sb="139" eb="141">
      <t>スイシン</t>
    </rPh>
    <rPh sb="151" eb="153">
      <t>カンキョ</t>
    </rPh>
    <rPh sb="153" eb="156">
      <t>カイゼンリツ</t>
    </rPh>
    <rPh sb="157" eb="159">
      <t>ケイジョウ</t>
    </rPh>
    <rPh sb="164" eb="166">
      <t>ジョウキョウ</t>
    </rPh>
    <rPh sb="175" eb="177">
      <t>ユウケイ</t>
    </rPh>
    <rPh sb="177" eb="181">
      <t>コテイシサン</t>
    </rPh>
    <rPh sb="181" eb="183">
      <t>ゲンカ</t>
    </rPh>
    <rPh sb="183" eb="186">
      <t>ショウキャクリツ</t>
    </rPh>
    <rPh sb="187" eb="188">
      <t>ヒク</t>
    </rPh>
    <rPh sb="189" eb="190">
      <t>アタイ</t>
    </rPh>
    <rPh sb="195" eb="197">
      <t>ヘイセイ</t>
    </rPh>
    <rPh sb="199" eb="201">
      <t>ネンド</t>
    </rPh>
    <rPh sb="202" eb="205">
      <t>ホウテキヨウ</t>
    </rPh>
    <rPh sb="216" eb="218">
      <t>エイキョウ</t>
    </rPh>
    <phoneticPr fontId="4"/>
  </si>
  <si>
    <t>　平成27年度に法適用したため、平成26年度については本表に数値を計上していない。
　①経常収支比率は100％以上を維持しており、類似団体平均値を上回った。これは、収入面で平成29年度に下水道使用料を改定したことで収益が増加したこと、支出面で支払利息の減少があったことが要因となっている。
　②累積欠損金比率は引き続き0％を維持している。③流動比率については類似団体平均値を下回ってはいるものの、償還元金（流動負債）の減少に伴って毎年改善を続けている。以上のことから、全体的な経営状況としては改善傾向にあると考える。
　下水道使用料を改定したこと、また人件費や流域下水道に係る維持管理負担金の減少により、⑥汚水処理原価が減となったことから、⑤経費回収率が改善されている。
　⑦施設利用率について、単独処理場を設置していないため、当該値を計上していない。
　⑧水洗化率について、類似団体平均値と同程度の率ではあるが、100％には至っていないため、引き続き水洗化促進活動に取り組んでいく。</t>
    <rPh sb="1" eb="3">
      <t>ヘイセイ</t>
    </rPh>
    <rPh sb="5" eb="6">
      <t>ネン</t>
    </rPh>
    <rPh sb="6" eb="7">
      <t>ド</t>
    </rPh>
    <rPh sb="8" eb="11">
      <t>ホウテキヨウ</t>
    </rPh>
    <rPh sb="16" eb="18">
      <t>ヘイセイ</t>
    </rPh>
    <rPh sb="20" eb="22">
      <t>ネンド</t>
    </rPh>
    <rPh sb="27" eb="28">
      <t>ホン</t>
    </rPh>
    <rPh sb="28" eb="29">
      <t>ヒョウ</t>
    </rPh>
    <rPh sb="30" eb="32">
      <t>スウチ</t>
    </rPh>
    <rPh sb="33" eb="35">
      <t>ケイジョウ</t>
    </rPh>
    <rPh sb="45" eb="47">
      <t>ケイジョウ</t>
    </rPh>
    <rPh sb="47" eb="49">
      <t>シュウシ</t>
    </rPh>
    <rPh sb="49" eb="51">
      <t>ヒリツ</t>
    </rPh>
    <rPh sb="56" eb="58">
      <t>イジョウ</t>
    </rPh>
    <rPh sb="59" eb="61">
      <t>イジ</t>
    </rPh>
    <rPh sb="66" eb="68">
      <t>ルイジ</t>
    </rPh>
    <rPh sb="68" eb="70">
      <t>ダンタイ</t>
    </rPh>
    <rPh sb="70" eb="73">
      <t>ヘイキンチ</t>
    </rPh>
    <rPh sb="74" eb="76">
      <t>ウワマワ</t>
    </rPh>
    <rPh sb="83" eb="86">
      <t>シュウニュウメン</t>
    </rPh>
    <rPh sb="87" eb="89">
      <t>ヘイセイ</t>
    </rPh>
    <rPh sb="91" eb="93">
      <t>ネンド</t>
    </rPh>
    <rPh sb="94" eb="97">
      <t>ゲスイドウ</t>
    </rPh>
    <rPh sb="97" eb="100">
      <t>シヨウリョウ</t>
    </rPh>
    <rPh sb="101" eb="103">
      <t>カイテイ</t>
    </rPh>
    <rPh sb="108" eb="110">
      <t>シュウエキ</t>
    </rPh>
    <rPh sb="111" eb="113">
      <t>ゾウカ</t>
    </rPh>
    <rPh sb="118" eb="121">
      <t>シシュツメン</t>
    </rPh>
    <rPh sb="122" eb="124">
      <t>シハライ</t>
    </rPh>
    <rPh sb="124" eb="126">
      <t>リソク</t>
    </rPh>
    <rPh sb="127" eb="129">
      <t>ゲンショウ</t>
    </rPh>
    <rPh sb="136" eb="138">
      <t>ヨウイン</t>
    </rPh>
    <rPh sb="158" eb="159">
      <t>ヒ</t>
    </rPh>
    <rPh sb="160" eb="161">
      <t>ツヅ</t>
    </rPh>
    <rPh sb="165" eb="167">
      <t>イジ</t>
    </rPh>
    <rPh sb="182" eb="184">
      <t>ルイジ</t>
    </rPh>
    <rPh sb="184" eb="186">
      <t>ダンタイ</t>
    </rPh>
    <rPh sb="201" eb="203">
      <t>ショウカン</t>
    </rPh>
    <rPh sb="203" eb="205">
      <t>ガンキン</t>
    </rPh>
    <rPh sb="206" eb="208">
      <t>リュウドウ</t>
    </rPh>
    <rPh sb="208" eb="210">
      <t>フサイ</t>
    </rPh>
    <rPh sb="212" eb="214">
      <t>ゲンショウ</t>
    </rPh>
    <rPh sb="215" eb="216">
      <t>トモナ</t>
    </rPh>
    <rPh sb="218" eb="220">
      <t>マイトシ</t>
    </rPh>
    <rPh sb="220" eb="222">
      <t>カイゼン</t>
    </rPh>
    <rPh sb="223" eb="224">
      <t>ツヅ</t>
    </rPh>
    <rPh sb="229" eb="231">
      <t>イジョウ</t>
    </rPh>
    <rPh sb="257" eb="258">
      <t>カンガ</t>
    </rPh>
    <rPh sb="265" eb="268">
      <t>ゲスイドウ</t>
    </rPh>
    <rPh sb="268" eb="271">
      <t>シヨウリョウ</t>
    </rPh>
    <rPh sb="272" eb="274">
      <t>カイテイ</t>
    </rPh>
    <rPh sb="281" eb="284">
      <t>ジンケンヒ</t>
    </rPh>
    <rPh sb="285" eb="287">
      <t>リュウイキ</t>
    </rPh>
    <rPh sb="287" eb="290">
      <t>ゲスイドウ</t>
    </rPh>
    <rPh sb="291" eb="292">
      <t>カカ</t>
    </rPh>
    <rPh sb="293" eb="295">
      <t>イジ</t>
    </rPh>
    <rPh sb="295" eb="297">
      <t>カンリ</t>
    </rPh>
    <rPh sb="297" eb="300">
      <t>フタンキン</t>
    </rPh>
    <rPh sb="301" eb="303">
      <t>ゲンショウ</t>
    </rPh>
    <rPh sb="308" eb="310">
      <t>オスイ</t>
    </rPh>
    <rPh sb="310" eb="312">
      <t>ショリ</t>
    </rPh>
    <rPh sb="312" eb="314">
      <t>ゲンカ</t>
    </rPh>
    <rPh sb="386" eb="389">
      <t>スイセンカ</t>
    </rPh>
    <rPh sb="389" eb="390">
      <t>リツ</t>
    </rPh>
    <rPh sb="395" eb="397">
      <t>ルイジ</t>
    </rPh>
    <rPh sb="397" eb="399">
      <t>ダンタイ</t>
    </rPh>
    <rPh sb="399" eb="402">
      <t>ヘイキンチ</t>
    </rPh>
    <rPh sb="403" eb="406">
      <t>ドウテイド</t>
    </rPh>
    <rPh sb="407" eb="408">
      <t>リツ</t>
    </rPh>
    <rPh sb="420" eb="421">
      <t>イタ</t>
    </rPh>
    <rPh sb="429" eb="430">
      <t>ヒ</t>
    </rPh>
    <rPh sb="431" eb="432">
      <t>ツヅ</t>
    </rPh>
    <rPh sb="433" eb="435">
      <t>スイセン</t>
    </rPh>
    <rPh sb="435" eb="436">
      <t>カ</t>
    </rPh>
    <rPh sb="436" eb="438">
      <t>ソクシン</t>
    </rPh>
    <rPh sb="438" eb="440">
      <t>カツドウ</t>
    </rPh>
    <rPh sb="441" eb="442">
      <t>ト</t>
    </rPh>
    <rPh sb="443" eb="444">
      <t>ク</t>
    </rPh>
    <phoneticPr fontId="15"/>
  </si>
  <si>
    <t>　資金の運転状況が好ましいとはいえない状況ではあるが、それも改善傾向にあり、事業全体では概ね良好な経営状況にある。
　しかし、今後は管路の老朽化が進むにつれて管渠の修繕改築費の増加が見込まれるため、資金の確保が大きな課題となり、各指標も悪化していくと考えられる。
　そのため、平成30年度に策定したストックマネジメント基本方針の下、施設のライフサイクルコストを低減し、また令和元年度中に策定予定の経営戦略を基に経営の効率化・健全化を図る予定である。</t>
    <rPh sb="1" eb="3">
      <t>シキン</t>
    </rPh>
    <rPh sb="4" eb="6">
      <t>ウンテン</t>
    </rPh>
    <rPh sb="6" eb="8">
      <t>ジョウキョウ</t>
    </rPh>
    <rPh sb="9" eb="10">
      <t>コノ</t>
    </rPh>
    <rPh sb="19" eb="21">
      <t>ジョウキョウ</t>
    </rPh>
    <rPh sb="30" eb="32">
      <t>カイゼン</t>
    </rPh>
    <rPh sb="32" eb="34">
      <t>ケイコウ</t>
    </rPh>
    <rPh sb="38" eb="40">
      <t>ジギョウ</t>
    </rPh>
    <rPh sb="40" eb="42">
      <t>ゼンタイ</t>
    </rPh>
    <rPh sb="44" eb="45">
      <t>オオム</t>
    </rPh>
    <rPh sb="46" eb="48">
      <t>リョウコウ</t>
    </rPh>
    <rPh sb="49" eb="51">
      <t>ケイエイ</t>
    </rPh>
    <rPh sb="51" eb="53">
      <t>ジョウキョウ</t>
    </rPh>
    <rPh sb="63" eb="65">
      <t>コンゴ</t>
    </rPh>
    <rPh sb="66" eb="68">
      <t>カンロ</t>
    </rPh>
    <rPh sb="69" eb="71">
      <t>ロウキュウ</t>
    </rPh>
    <rPh sb="71" eb="72">
      <t>ケ</t>
    </rPh>
    <rPh sb="73" eb="74">
      <t>スス</t>
    </rPh>
    <rPh sb="79" eb="81">
      <t>カンキョ</t>
    </rPh>
    <rPh sb="82" eb="84">
      <t>シュウゼン</t>
    </rPh>
    <rPh sb="84" eb="87">
      <t>カイチクヒ</t>
    </rPh>
    <rPh sb="88" eb="90">
      <t>ゾウカ</t>
    </rPh>
    <rPh sb="91" eb="93">
      <t>ミコ</t>
    </rPh>
    <rPh sb="99" eb="101">
      <t>シキン</t>
    </rPh>
    <rPh sb="102" eb="104">
      <t>カクホ</t>
    </rPh>
    <rPh sb="105" eb="106">
      <t>オオ</t>
    </rPh>
    <rPh sb="108" eb="110">
      <t>カダイ</t>
    </rPh>
    <rPh sb="114" eb="115">
      <t>カク</t>
    </rPh>
    <rPh sb="115" eb="117">
      <t>シヒョウ</t>
    </rPh>
    <rPh sb="118" eb="120">
      <t>アッカ</t>
    </rPh>
    <rPh sb="125" eb="126">
      <t>カンガ</t>
    </rPh>
    <rPh sb="138" eb="140">
      <t>ヘイセイ</t>
    </rPh>
    <rPh sb="145" eb="147">
      <t>サクテイ</t>
    </rPh>
    <rPh sb="159" eb="161">
      <t>キホン</t>
    </rPh>
    <rPh sb="161" eb="163">
      <t>ホウシン</t>
    </rPh>
    <rPh sb="164" eb="165">
      <t>シタ</t>
    </rPh>
    <rPh sb="166" eb="168">
      <t>シセツ</t>
    </rPh>
    <rPh sb="180" eb="182">
      <t>テイゲン</t>
    </rPh>
    <rPh sb="186" eb="188">
      <t>レイワ</t>
    </rPh>
    <rPh sb="188" eb="190">
      <t>ガンネン</t>
    </rPh>
    <rPh sb="191" eb="192">
      <t>チュウ</t>
    </rPh>
    <rPh sb="193" eb="195">
      <t>サクテイ</t>
    </rPh>
    <rPh sb="195" eb="197">
      <t>ヨテイ</t>
    </rPh>
    <rPh sb="198" eb="200">
      <t>ケイエイ</t>
    </rPh>
    <rPh sb="200" eb="202">
      <t>センリャク</t>
    </rPh>
    <rPh sb="203" eb="204">
      <t>モト</t>
    </rPh>
    <rPh sb="205" eb="207">
      <t>ケイエイ</t>
    </rPh>
    <rPh sb="208" eb="211">
      <t>コウリツカ</t>
    </rPh>
    <rPh sb="212" eb="215">
      <t>ケンゼンカ</t>
    </rPh>
    <rPh sb="216" eb="217">
      <t>ハカ</t>
    </rPh>
    <rPh sb="218" eb="22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</si>
</sst>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7F-4DFA-A0B4-05E98646E872}"/>
            </c:ext>
          </c:extLst>
        </c:ser>
        <c:dLbls>
          <c:showLegendKey val="0"/>
          <c:showVal val="0"/>
          <c:showCatName val="0"/>
          <c:showSerName val="0"/>
          <c:showPercent val="0"/>
          <c:showBubbleSize val="0"/>
        </c:dLbls>
        <c:gapWidth val="150"/>
        <c:axId val="275700768"/>
        <c:axId val="27570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0.16</c:v>
                </c:pt>
                <c:pt idx="3">
                  <c:v>0.16</c:v>
                </c:pt>
                <c:pt idx="4">
                  <c:v>0.12</c:v>
                </c:pt>
              </c:numCache>
            </c:numRef>
          </c:val>
          <c:smooth val="0"/>
          <c:extLst xmlns:c16r2="http://schemas.microsoft.com/office/drawing/2015/06/chart">
            <c:ext xmlns:c16="http://schemas.microsoft.com/office/drawing/2014/chart" uri="{C3380CC4-5D6E-409C-BE32-E72D297353CC}">
              <c16:uniqueId val="{00000001-637F-4DFA-A0B4-05E98646E872}"/>
            </c:ext>
          </c:extLst>
        </c:ser>
        <c:dLbls>
          <c:showLegendKey val="0"/>
          <c:showVal val="0"/>
          <c:showCatName val="0"/>
          <c:showSerName val="0"/>
          <c:showPercent val="0"/>
          <c:showBubbleSize val="0"/>
        </c:dLbls>
        <c:marker val="1"/>
        <c:smooth val="0"/>
        <c:axId val="275700768"/>
        <c:axId val="275701152"/>
      </c:lineChart>
      <c:dateAx>
        <c:axId val="275700768"/>
        <c:scaling>
          <c:orientation val="minMax"/>
        </c:scaling>
        <c:delete val="1"/>
        <c:axPos val="b"/>
        <c:numFmt formatCode="ge" sourceLinked="1"/>
        <c:majorTickMark val="none"/>
        <c:minorTickMark val="none"/>
        <c:tickLblPos val="none"/>
        <c:crossAx val="275701152"/>
        <c:crosses val="autoZero"/>
        <c:auto val="1"/>
        <c:lblOffset val="100"/>
        <c:baseTimeUnit val="years"/>
      </c:dateAx>
      <c:valAx>
        <c:axId val="2757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7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44-47CF-9257-CC42B73E20E0}"/>
            </c:ext>
          </c:extLst>
        </c:ser>
        <c:dLbls>
          <c:showLegendKey val="0"/>
          <c:showVal val="0"/>
          <c:showCatName val="0"/>
          <c:showSerName val="0"/>
          <c:showPercent val="0"/>
          <c:showBubbleSize val="0"/>
        </c:dLbls>
        <c:gapWidth val="150"/>
        <c:axId val="277206704"/>
        <c:axId val="27686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64.81</c:v>
                </c:pt>
                <c:pt idx="2">
                  <c:v>64.66</c:v>
                </c:pt>
                <c:pt idx="3">
                  <c:v>64.650000000000006</c:v>
                </c:pt>
                <c:pt idx="4">
                  <c:v>68.3</c:v>
                </c:pt>
              </c:numCache>
            </c:numRef>
          </c:val>
          <c:smooth val="0"/>
          <c:extLst xmlns:c16r2="http://schemas.microsoft.com/office/drawing/2015/06/chart">
            <c:ext xmlns:c16="http://schemas.microsoft.com/office/drawing/2014/chart" uri="{C3380CC4-5D6E-409C-BE32-E72D297353CC}">
              <c16:uniqueId val="{00000001-D044-47CF-9257-CC42B73E20E0}"/>
            </c:ext>
          </c:extLst>
        </c:ser>
        <c:dLbls>
          <c:showLegendKey val="0"/>
          <c:showVal val="0"/>
          <c:showCatName val="0"/>
          <c:showSerName val="0"/>
          <c:showPercent val="0"/>
          <c:showBubbleSize val="0"/>
        </c:dLbls>
        <c:marker val="1"/>
        <c:smooth val="0"/>
        <c:axId val="277206704"/>
        <c:axId val="276864608"/>
      </c:lineChart>
      <c:dateAx>
        <c:axId val="277206704"/>
        <c:scaling>
          <c:orientation val="minMax"/>
        </c:scaling>
        <c:delete val="1"/>
        <c:axPos val="b"/>
        <c:numFmt formatCode="ge" sourceLinked="1"/>
        <c:majorTickMark val="none"/>
        <c:minorTickMark val="none"/>
        <c:tickLblPos val="none"/>
        <c:crossAx val="276864608"/>
        <c:crosses val="autoZero"/>
        <c:auto val="1"/>
        <c:lblOffset val="100"/>
        <c:baseTimeUnit val="years"/>
      </c:dateAx>
      <c:valAx>
        <c:axId val="2768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0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97.24</c:v>
                </c:pt>
                <c:pt idx="2">
                  <c:v>97.17</c:v>
                </c:pt>
                <c:pt idx="3">
                  <c:v>97.37</c:v>
                </c:pt>
                <c:pt idx="4">
                  <c:v>97.44</c:v>
                </c:pt>
              </c:numCache>
            </c:numRef>
          </c:val>
          <c:extLst xmlns:c16r2="http://schemas.microsoft.com/office/drawing/2015/06/chart">
            <c:ext xmlns:c16="http://schemas.microsoft.com/office/drawing/2014/chart" uri="{C3380CC4-5D6E-409C-BE32-E72D297353CC}">
              <c16:uniqueId val="{00000000-8ED8-48E4-AED9-F39B1BE20CA9}"/>
            </c:ext>
          </c:extLst>
        </c:ser>
        <c:dLbls>
          <c:showLegendKey val="0"/>
          <c:showVal val="0"/>
          <c:showCatName val="0"/>
          <c:showSerName val="0"/>
          <c:showPercent val="0"/>
          <c:showBubbleSize val="0"/>
        </c:dLbls>
        <c:gapWidth val="150"/>
        <c:axId val="276867744"/>
        <c:axId val="27686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96.89</c:v>
                </c:pt>
                <c:pt idx="2">
                  <c:v>97.08</c:v>
                </c:pt>
                <c:pt idx="3">
                  <c:v>97.4</c:v>
                </c:pt>
                <c:pt idx="4">
                  <c:v>96.78</c:v>
                </c:pt>
              </c:numCache>
            </c:numRef>
          </c:val>
          <c:smooth val="0"/>
          <c:extLst xmlns:c16r2="http://schemas.microsoft.com/office/drawing/2015/06/chart">
            <c:ext xmlns:c16="http://schemas.microsoft.com/office/drawing/2014/chart" uri="{C3380CC4-5D6E-409C-BE32-E72D297353CC}">
              <c16:uniqueId val="{00000001-8ED8-48E4-AED9-F39B1BE20CA9}"/>
            </c:ext>
          </c:extLst>
        </c:ser>
        <c:dLbls>
          <c:showLegendKey val="0"/>
          <c:showVal val="0"/>
          <c:showCatName val="0"/>
          <c:showSerName val="0"/>
          <c:showPercent val="0"/>
          <c:showBubbleSize val="0"/>
        </c:dLbls>
        <c:marker val="1"/>
        <c:smooth val="0"/>
        <c:axId val="276867744"/>
        <c:axId val="276868136"/>
      </c:lineChart>
      <c:dateAx>
        <c:axId val="276867744"/>
        <c:scaling>
          <c:orientation val="minMax"/>
        </c:scaling>
        <c:delete val="1"/>
        <c:axPos val="b"/>
        <c:numFmt formatCode="ge" sourceLinked="1"/>
        <c:majorTickMark val="none"/>
        <c:minorTickMark val="none"/>
        <c:tickLblPos val="none"/>
        <c:crossAx val="276868136"/>
        <c:crosses val="autoZero"/>
        <c:auto val="1"/>
        <c:lblOffset val="100"/>
        <c:baseTimeUnit val="years"/>
      </c:dateAx>
      <c:valAx>
        <c:axId val="27686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8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96.02</c:v>
                </c:pt>
                <c:pt idx="2">
                  <c:v>100.83</c:v>
                </c:pt>
                <c:pt idx="3">
                  <c:v>105.59</c:v>
                </c:pt>
                <c:pt idx="4">
                  <c:v>109.77</c:v>
                </c:pt>
              </c:numCache>
            </c:numRef>
          </c:val>
          <c:extLst xmlns:c16r2="http://schemas.microsoft.com/office/drawing/2015/06/chart">
            <c:ext xmlns:c16="http://schemas.microsoft.com/office/drawing/2014/chart" uri="{C3380CC4-5D6E-409C-BE32-E72D297353CC}">
              <c16:uniqueId val="{00000000-22E4-41E9-9492-75C468FEA04A}"/>
            </c:ext>
          </c:extLst>
        </c:ser>
        <c:dLbls>
          <c:showLegendKey val="0"/>
          <c:showVal val="0"/>
          <c:showCatName val="0"/>
          <c:showSerName val="0"/>
          <c:showPercent val="0"/>
          <c:showBubbleSize val="0"/>
        </c:dLbls>
        <c:gapWidth val="150"/>
        <c:axId val="276288552"/>
        <c:axId val="27628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110.25</c:v>
                </c:pt>
                <c:pt idx="2">
                  <c:v>109.82</c:v>
                </c:pt>
                <c:pt idx="3">
                  <c:v>111.25</c:v>
                </c:pt>
                <c:pt idx="4">
                  <c:v>106.78</c:v>
                </c:pt>
              </c:numCache>
            </c:numRef>
          </c:val>
          <c:smooth val="0"/>
          <c:extLst xmlns:c16r2="http://schemas.microsoft.com/office/drawing/2015/06/chart">
            <c:ext xmlns:c16="http://schemas.microsoft.com/office/drawing/2014/chart" uri="{C3380CC4-5D6E-409C-BE32-E72D297353CC}">
              <c16:uniqueId val="{00000001-22E4-41E9-9492-75C468FEA04A}"/>
            </c:ext>
          </c:extLst>
        </c:ser>
        <c:dLbls>
          <c:showLegendKey val="0"/>
          <c:showVal val="0"/>
          <c:showCatName val="0"/>
          <c:showSerName val="0"/>
          <c:showPercent val="0"/>
          <c:showBubbleSize val="0"/>
        </c:dLbls>
        <c:marker val="1"/>
        <c:smooth val="0"/>
        <c:axId val="276288552"/>
        <c:axId val="276288936"/>
      </c:lineChart>
      <c:dateAx>
        <c:axId val="276288552"/>
        <c:scaling>
          <c:orientation val="minMax"/>
        </c:scaling>
        <c:delete val="1"/>
        <c:axPos val="b"/>
        <c:numFmt formatCode="ge" sourceLinked="1"/>
        <c:majorTickMark val="none"/>
        <c:minorTickMark val="none"/>
        <c:tickLblPos val="none"/>
        <c:crossAx val="276288936"/>
        <c:crosses val="autoZero"/>
        <c:auto val="1"/>
        <c:lblOffset val="100"/>
        <c:baseTimeUnit val="years"/>
      </c:dateAx>
      <c:valAx>
        <c:axId val="27628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28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3.03</c:v>
                </c:pt>
                <c:pt idx="2">
                  <c:v>6.04</c:v>
                </c:pt>
                <c:pt idx="3">
                  <c:v>9.0299999999999994</c:v>
                </c:pt>
                <c:pt idx="4">
                  <c:v>12</c:v>
                </c:pt>
              </c:numCache>
            </c:numRef>
          </c:val>
          <c:extLst xmlns:c16r2="http://schemas.microsoft.com/office/drawing/2015/06/chart">
            <c:ext xmlns:c16="http://schemas.microsoft.com/office/drawing/2014/chart" uri="{C3380CC4-5D6E-409C-BE32-E72D297353CC}">
              <c16:uniqueId val="{00000000-7895-411D-B21D-279358190C93}"/>
            </c:ext>
          </c:extLst>
        </c:ser>
        <c:dLbls>
          <c:showLegendKey val="0"/>
          <c:showVal val="0"/>
          <c:showCatName val="0"/>
          <c:showSerName val="0"/>
          <c:showPercent val="0"/>
          <c:showBubbleSize val="0"/>
        </c:dLbls>
        <c:gapWidth val="150"/>
        <c:axId val="276936760"/>
        <c:axId val="27693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25.8</c:v>
                </c:pt>
                <c:pt idx="2">
                  <c:v>25.28</c:v>
                </c:pt>
                <c:pt idx="3">
                  <c:v>28.35</c:v>
                </c:pt>
                <c:pt idx="4">
                  <c:v>29.38</c:v>
                </c:pt>
              </c:numCache>
            </c:numRef>
          </c:val>
          <c:smooth val="0"/>
          <c:extLst xmlns:c16r2="http://schemas.microsoft.com/office/drawing/2015/06/chart">
            <c:ext xmlns:c16="http://schemas.microsoft.com/office/drawing/2014/chart" uri="{C3380CC4-5D6E-409C-BE32-E72D297353CC}">
              <c16:uniqueId val="{00000001-7895-411D-B21D-279358190C93}"/>
            </c:ext>
          </c:extLst>
        </c:ser>
        <c:dLbls>
          <c:showLegendKey val="0"/>
          <c:showVal val="0"/>
          <c:showCatName val="0"/>
          <c:showSerName val="0"/>
          <c:showPercent val="0"/>
          <c:showBubbleSize val="0"/>
        </c:dLbls>
        <c:marker val="1"/>
        <c:smooth val="0"/>
        <c:axId val="276936760"/>
        <c:axId val="276937544"/>
      </c:lineChart>
      <c:dateAx>
        <c:axId val="276936760"/>
        <c:scaling>
          <c:orientation val="minMax"/>
        </c:scaling>
        <c:delete val="1"/>
        <c:axPos val="b"/>
        <c:numFmt formatCode="ge" sourceLinked="1"/>
        <c:majorTickMark val="none"/>
        <c:minorTickMark val="none"/>
        <c:tickLblPos val="none"/>
        <c:crossAx val="276937544"/>
        <c:crosses val="autoZero"/>
        <c:auto val="1"/>
        <c:lblOffset val="100"/>
        <c:baseTimeUnit val="years"/>
      </c:dateAx>
      <c:valAx>
        <c:axId val="27693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93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4F-47A4-86C0-82D99737AEF2}"/>
            </c:ext>
          </c:extLst>
        </c:ser>
        <c:dLbls>
          <c:showLegendKey val="0"/>
          <c:showVal val="0"/>
          <c:showCatName val="0"/>
          <c:showSerName val="0"/>
          <c:showPercent val="0"/>
          <c:showBubbleSize val="0"/>
        </c:dLbls>
        <c:gapWidth val="150"/>
        <c:axId val="276934800"/>
        <c:axId val="27693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3.39</c:v>
                </c:pt>
                <c:pt idx="2">
                  <c:v>4.08</c:v>
                </c:pt>
                <c:pt idx="3">
                  <c:v>6.7</c:v>
                </c:pt>
                <c:pt idx="4">
                  <c:v>3.45</c:v>
                </c:pt>
              </c:numCache>
            </c:numRef>
          </c:val>
          <c:smooth val="0"/>
          <c:extLst xmlns:c16r2="http://schemas.microsoft.com/office/drawing/2015/06/chart">
            <c:ext xmlns:c16="http://schemas.microsoft.com/office/drawing/2014/chart" uri="{C3380CC4-5D6E-409C-BE32-E72D297353CC}">
              <c16:uniqueId val="{00000001-E04F-47A4-86C0-82D99737AEF2}"/>
            </c:ext>
          </c:extLst>
        </c:ser>
        <c:dLbls>
          <c:showLegendKey val="0"/>
          <c:showVal val="0"/>
          <c:showCatName val="0"/>
          <c:showSerName val="0"/>
          <c:showPercent val="0"/>
          <c:showBubbleSize val="0"/>
        </c:dLbls>
        <c:marker val="1"/>
        <c:smooth val="0"/>
        <c:axId val="276934800"/>
        <c:axId val="276936368"/>
      </c:lineChart>
      <c:dateAx>
        <c:axId val="276934800"/>
        <c:scaling>
          <c:orientation val="minMax"/>
        </c:scaling>
        <c:delete val="1"/>
        <c:axPos val="b"/>
        <c:numFmt formatCode="ge" sourceLinked="1"/>
        <c:majorTickMark val="none"/>
        <c:minorTickMark val="none"/>
        <c:tickLblPos val="none"/>
        <c:crossAx val="276936368"/>
        <c:crosses val="autoZero"/>
        <c:auto val="1"/>
        <c:lblOffset val="100"/>
        <c:baseTimeUnit val="years"/>
      </c:dateAx>
      <c:valAx>
        <c:axId val="27693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93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6.3</c:v>
                </c:pt>
                <c:pt idx="2">
                  <c:v>4.7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F40-4D4E-9D06-C0EC1FEEF691}"/>
            </c:ext>
          </c:extLst>
        </c:ser>
        <c:dLbls>
          <c:showLegendKey val="0"/>
          <c:showVal val="0"/>
          <c:showCatName val="0"/>
          <c:showSerName val="0"/>
          <c:showPercent val="0"/>
          <c:showBubbleSize val="0"/>
        </c:dLbls>
        <c:gapWidth val="150"/>
        <c:axId val="276935976"/>
        <c:axId val="27720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0.6</c:v>
                </c:pt>
                <c:pt idx="2">
                  <c:v>0.45</c:v>
                </c:pt>
                <c:pt idx="3" formatCode="#,##0.00;&quot;△&quot;#,##0.00">
                  <c:v>0</c:v>
                </c:pt>
                <c:pt idx="4">
                  <c:v>0.19</c:v>
                </c:pt>
              </c:numCache>
            </c:numRef>
          </c:val>
          <c:smooth val="0"/>
          <c:extLst xmlns:c16r2="http://schemas.microsoft.com/office/drawing/2015/06/chart">
            <c:ext xmlns:c16="http://schemas.microsoft.com/office/drawing/2014/chart" uri="{C3380CC4-5D6E-409C-BE32-E72D297353CC}">
              <c16:uniqueId val="{00000001-0F40-4D4E-9D06-C0EC1FEEF691}"/>
            </c:ext>
          </c:extLst>
        </c:ser>
        <c:dLbls>
          <c:showLegendKey val="0"/>
          <c:showVal val="0"/>
          <c:showCatName val="0"/>
          <c:showSerName val="0"/>
          <c:showPercent val="0"/>
          <c:showBubbleSize val="0"/>
        </c:dLbls>
        <c:marker val="1"/>
        <c:smooth val="0"/>
        <c:axId val="276935976"/>
        <c:axId val="277202392"/>
      </c:lineChart>
      <c:dateAx>
        <c:axId val="276935976"/>
        <c:scaling>
          <c:orientation val="minMax"/>
        </c:scaling>
        <c:delete val="1"/>
        <c:axPos val="b"/>
        <c:numFmt formatCode="ge" sourceLinked="1"/>
        <c:majorTickMark val="none"/>
        <c:minorTickMark val="none"/>
        <c:tickLblPos val="none"/>
        <c:crossAx val="277202392"/>
        <c:crosses val="autoZero"/>
        <c:auto val="1"/>
        <c:lblOffset val="100"/>
        <c:baseTimeUnit val="years"/>
      </c:dateAx>
      <c:valAx>
        <c:axId val="27720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93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7.87</c:v>
                </c:pt>
                <c:pt idx="2">
                  <c:v>13.12</c:v>
                </c:pt>
                <c:pt idx="3">
                  <c:v>22.11</c:v>
                </c:pt>
                <c:pt idx="4">
                  <c:v>32.28</c:v>
                </c:pt>
              </c:numCache>
            </c:numRef>
          </c:val>
          <c:extLst xmlns:c16r2="http://schemas.microsoft.com/office/drawing/2015/06/chart">
            <c:ext xmlns:c16="http://schemas.microsoft.com/office/drawing/2014/chart" uri="{C3380CC4-5D6E-409C-BE32-E72D297353CC}">
              <c16:uniqueId val="{00000000-0394-4FF3-A838-90DABD53BF53}"/>
            </c:ext>
          </c:extLst>
        </c:ser>
        <c:dLbls>
          <c:showLegendKey val="0"/>
          <c:showVal val="0"/>
          <c:showCatName val="0"/>
          <c:showSerName val="0"/>
          <c:showPercent val="0"/>
          <c:showBubbleSize val="0"/>
        </c:dLbls>
        <c:gapWidth val="150"/>
        <c:axId val="277200040"/>
        <c:axId val="27720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65.17</c:v>
                </c:pt>
                <c:pt idx="2">
                  <c:v>67.7</c:v>
                </c:pt>
                <c:pt idx="3">
                  <c:v>75.02</c:v>
                </c:pt>
                <c:pt idx="4">
                  <c:v>80.64</c:v>
                </c:pt>
              </c:numCache>
            </c:numRef>
          </c:val>
          <c:smooth val="0"/>
          <c:extLst xmlns:c16r2="http://schemas.microsoft.com/office/drawing/2015/06/chart">
            <c:ext xmlns:c16="http://schemas.microsoft.com/office/drawing/2014/chart" uri="{C3380CC4-5D6E-409C-BE32-E72D297353CC}">
              <c16:uniqueId val="{00000001-0394-4FF3-A838-90DABD53BF53}"/>
            </c:ext>
          </c:extLst>
        </c:ser>
        <c:dLbls>
          <c:showLegendKey val="0"/>
          <c:showVal val="0"/>
          <c:showCatName val="0"/>
          <c:showSerName val="0"/>
          <c:showPercent val="0"/>
          <c:showBubbleSize val="0"/>
        </c:dLbls>
        <c:marker val="1"/>
        <c:smooth val="0"/>
        <c:axId val="277200040"/>
        <c:axId val="277207096"/>
      </c:lineChart>
      <c:dateAx>
        <c:axId val="277200040"/>
        <c:scaling>
          <c:orientation val="minMax"/>
        </c:scaling>
        <c:delete val="1"/>
        <c:axPos val="b"/>
        <c:numFmt formatCode="ge" sourceLinked="1"/>
        <c:majorTickMark val="none"/>
        <c:minorTickMark val="none"/>
        <c:tickLblPos val="none"/>
        <c:crossAx val="277207096"/>
        <c:crosses val="autoZero"/>
        <c:auto val="1"/>
        <c:lblOffset val="100"/>
        <c:baseTimeUnit val="years"/>
      </c:dateAx>
      <c:valAx>
        <c:axId val="27720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0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602.94000000000005</c:v>
                </c:pt>
                <c:pt idx="2">
                  <c:v>711.74</c:v>
                </c:pt>
                <c:pt idx="3">
                  <c:v>608.96</c:v>
                </c:pt>
                <c:pt idx="4">
                  <c:v>544.98</c:v>
                </c:pt>
              </c:numCache>
            </c:numRef>
          </c:val>
          <c:extLst xmlns:c16r2="http://schemas.microsoft.com/office/drawing/2015/06/chart">
            <c:ext xmlns:c16="http://schemas.microsoft.com/office/drawing/2014/chart" uri="{C3380CC4-5D6E-409C-BE32-E72D297353CC}">
              <c16:uniqueId val="{00000000-B0C2-416E-9A04-9BBF33439152}"/>
            </c:ext>
          </c:extLst>
        </c:ser>
        <c:dLbls>
          <c:showLegendKey val="0"/>
          <c:showVal val="0"/>
          <c:showCatName val="0"/>
          <c:showSerName val="0"/>
          <c:showPercent val="0"/>
          <c:showBubbleSize val="0"/>
        </c:dLbls>
        <c:gapWidth val="150"/>
        <c:axId val="277206312"/>
        <c:axId val="27720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642.57000000000005</c:v>
                </c:pt>
                <c:pt idx="2">
                  <c:v>599.92999999999995</c:v>
                </c:pt>
                <c:pt idx="3">
                  <c:v>573.73</c:v>
                </c:pt>
                <c:pt idx="4">
                  <c:v>606.79999999999995</c:v>
                </c:pt>
              </c:numCache>
            </c:numRef>
          </c:val>
          <c:smooth val="0"/>
          <c:extLst xmlns:c16r2="http://schemas.microsoft.com/office/drawing/2015/06/chart">
            <c:ext xmlns:c16="http://schemas.microsoft.com/office/drawing/2014/chart" uri="{C3380CC4-5D6E-409C-BE32-E72D297353CC}">
              <c16:uniqueId val="{00000001-B0C2-416E-9A04-9BBF33439152}"/>
            </c:ext>
          </c:extLst>
        </c:ser>
        <c:dLbls>
          <c:showLegendKey val="0"/>
          <c:showVal val="0"/>
          <c:showCatName val="0"/>
          <c:showSerName val="0"/>
          <c:showPercent val="0"/>
          <c:showBubbleSize val="0"/>
        </c:dLbls>
        <c:marker val="1"/>
        <c:smooth val="0"/>
        <c:axId val="277206312"/>
        <c:axId val="277203960"/>
      </c:lineChart>
      <c:dateAx>
        <c:axId val="277206312"/>
        <c:scaling>
          <c:orientation val="minMax"/>
        </c:scaling>
        <c:delete val="1"/>
        <c:axPos val="b"/>
        <c:numFmt formatCode="ge" sourceLinked="1"/>
        <c:majorTickMark val="none"/>
        <c:minorTickMark val="none"/>
        <c:tickLblPos val="none"/>
        <c:crossAx val="277203960"/>
        <c:crosses val="autoZero"/>
        <c:auto val="1"/>
        <c:lblOffset val="100"/>
        <c:baseTimeUnit val="years"/>
      </c:dateAx>
      <c:valAx>
        <c:axId val="27720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0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77.17</c:v>
                </c:pt>
                <c:pt idx="2">
                  <c:v>101.39</c:v>
                </c:pt>
                <c:pt idx="3">
                  <c:v>115.97</c:v>
                </c:pt>
                <c:pt idx="4">
                  <c:v>126.83</c:v>
                </c:pt>
              </c:numCache>
            </c:numRef>
          </c:val>
          <c:extLst xmlns:c16r2="http://schemas.microsoft.com/office/drawing/2015/06/chart">
            <c:ext xmlns:c16="http://schemas.microsoft.com/office/drawing/2014/chart" uri="{C3380CC4-5D6E-409C-BE32-E72D297353CC}">
              <c16:uniqueId val="{00000000-8DA7-4F6D-B80A-807DCA35CA37}"/>
            </c:ext>
          </c:extLst>
        </c:ser>
        <c:dLbls>
          <c:showLegendKey val="0"/>
          <c:showVal val="0"/>
          <c:showCatName val="0"/>
          <c:showSerName val="0"/>
          <c:showPercent val="0"/>
          <c:showBubbleSize val="0"/>
        </c:dLbls>
        <c:gapWidth val="150"/>
        <c:axId val="277200432"/>
        <c:axId val="27720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94.3</c:v>
                </c:pt>
                <c:pt idx="2">
                  <c:v>95.76</c:v>
                </c:pt>
                <c:pt idx="3">
                  <c:v>100.74</c:v>
                </c:pt>
                <c:pt idx="4">
                  <c:v>101.84</c:v>
                </c:pt>
              </c:numCache>
            </c:numRef>
          </c:val>
          <c:smooth val="0"/>
          <c:extLst xmlns:c16r2="http://schemas.microsoft.com/office/drawing/2015/06/chart">
            <c:ext xmlns:c16="http://schemas.microsoft.com/office/drawing/2014/chart" uri="{C3380CC4-5D6E-409C-BE32-E72D297353CC}">
              <c16:uniqueId val="{00000001-8DA7-4F6D-B80A-807DCA35CA37}"/>
            </c:ext>
          </c:extLst>
        </c:ser>
        <c:dLbls>
          <c:showLegendKey val="0"/>
          <c:showVal val="0"/>
          <c:showCatName val="0"/>
          <c:showSerName val="0"/>
          <c:showPercent val="0"/>
          <c:showBubbleSize val="0"/>
        </c:dLbls>
        <c:marker val="1"/>
        <c:smooth val="0"/>
        <c:axId val="277200432"/>
        <c:axId val="277201608"/>
      </c:lineChart>
      <c:dateAx>
        <c:axId val="277200432"/>
        <c:scaling>
          <c:orientation val="minMax"/>
        </c:scaling>
        <c:delete val="1"/>
        <c:axPos val="b"/>
        <c:numFmt formatCode="ge" sourceLinked="1"/>
        <c:majorTickMark val="none"/>
        <c:minorTickMark val="none"/>
        <c:tickLblPos val="none"/>
        <c:crossAx val="277201608"/>
        <c:crosses val="autoZero"/>
        <c:auto val="1"/>
        <c:lblOffset val="100"/>
        <c:baseTimeUnit val="years"/>
      </c:dateAx>
      <c:valAx>
        <c:axId val="27720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0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127.41</c:v>
                </c:pt>
                <c:pt idx="2">
                  <c:v>98.22</c:v>
                </c:pt>
                <c:pt idx="3">
                  <c:v>101.58</c:v>
                </c:pt>
                <c:pt idx="4">
                  <c:v>94.58</c:v>
                </c:pt>
              </c:numCache>
            </c:numRef>
          </c:val>
          <c:extLst xmlns:c16r2="http://schemas.microsoft.com/office/drawing/2015/06/chart">
            <c:ext xmlns:c16="http://schemas.microsoft.com/office/drawing/2014/chart" uri="{C3380CC4-5D6E-409C-BE32-E72D297353CC}">
              <c16:uniqueId val="{00000000-8C5B-4B85-8ABA-433C7636259B}"/>
            </c:ext>
          </c:extLst>
        </c:ser>
        <c:dLbls>
          <c:showLegendKey val="0"/>
          <c:showVal val="0"/>
          <c:showCatName val="0"/>
          <c:showSerName val="0"/>
          <c:showPercent val="0"/>
          <c:showBubbleSize val="0"/>
        </c:dLbls>
        <c:gapWidth val="150"/>
        <c:axId val="277205528"/>
        <c:axId val="27720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120.18</c:v>
                </c:pt>
                <c:pt idx="2">
                  <c:v>119</c:v>
                </c:pt>
                <c:pt idx="3">
                  <c:v>112.75</c:v>
                </c:pt>
                <c:pt idx="4">
                  <c:v>119.39</c:v>
                </c:pt>
              </c:numCache>
            </c:numRef>
          </c:val>
          <c:smooth val="0"/>
          <c:extLst xmlns:c16r2="http://schemas.microsoft.com/office/drawing/2015/06/chart">
            <c:ext xmlns:c16="http://schemas.microsoft.com/office/drawing/2014/chart" uri="{C3380CC4-5D6E-409C-BE32-E72D297353CC}">
              <c16:uniqueId val="{00000001-8C5B-4B85-8ABA-433C7636259B}"/>
            </c:ext>
          </c:extLst>
        </c:ser>
        <c:dLbls>
          <c:showLegendKey val="0"/>
          <c:showVal val="0"/>
          <c:showCatName val="0"/>
          <c:showSerName val="0"/>
          <c:showPercent val="0"/>
          <c:showBubbleSize val="0"/>
        </c:dLbls>
        <c:marker val="1"/>
        <c:smooth val="0"/>
        <c:axId val="277205528"/>
        <c:axId val="277202000"/>
      </c:lineChart>
      <c:dateAx>
        <c:axId val="277205528"/>
        <c:scaling>
          <c:orientation val="minMax"/>
        </c:scaling>
        <c:delete val="1"/>
        <c:axPos val="b"/>
        <c:numFmt formatCode="ge" sourceLinked="1"/>
        <c:majorTickMark val="none"/>
        <c:minorTickMark val="none"/>
        <c:tickLblPos val="none"/>
        <c:crossAx val="277202000"/>
        <c:crosses val="autoZero"/>
        <c:auto val="1"/>
        <c:lblOffset val="100"/>
        <c:baseTimeUnit val="years"/>
      </c:dateAx>
      <c:valAx>
        <c:axId val="27720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0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64"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大阪府　大東市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Ab</v>
      </c>
      <c r="X8" s="77"/>
      <c r="Y8" s="77"/>
      <c r="Z8" s="77"/>
      <c r="AA8" s="77"/>
      <c r="AB8" s="77"/>
      <c r="AC8" s="77"/>
      <c r="AD8" s="78" t="str">
        <f>データ!$M$6</f>
        <v>自治体職員</v>
      </c>
      <c r="AE8" s="78"/>
      <c r="AF8" s="78"/>
      <c r="AG8" s="78"/>
      <c r="AH8" s="78"/>
      <c r="AI8" s="78"/>
      <c r="AJ8" s="78"/>
      <c r="AK8" s="3"/>
      <c r="AL8" s="74">
        <f>データ!S6</f>
        <v>120759</v>
      </c>
      <c r="AM8" s="74"/>
      <c r="AN8" s="74"/>
      <c r="AO8" s="74"/>
      <c r="AP8" s="74"/>
      <c r="AQ8" s="74"/>
      <c r="AR8" s="74"/>
      <c r="AS8" s="74"/>
      <c r="AT8" s="73">
        <f>データ!T6</f>
        <v>18.27</v>
      </c>
      <c r="AU8" s="73"/>
      <c r="AV8" s="73"/>
      <c r="AW8" s="73"/>
      <c r="AX8" s="73"/>
      <c r="AY8" s="73"/>
      <c r="AZ8" s="73"/>
      <c r="BA8" s="73"/>
      <c r="BB8" s="73">
        <f>データ!U6</f>
        <v>6609.69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55.56</v>
      </c>
      <c r="J10" s="73"/>
      <c r="K10" s="73"/>
      <c r="L10" s="73"/>
      <c r="M10" s="73"/>
      <c r="N10" s="73"/>
      <c r="O10" s="73"/>
      <c r="P10" s="73">
        <f>データ!P6</f>
        <v>98.9</v>
      </c>
      <c r="Q10" s="73"/>
      <c r="R10" s="73"/>
      <c r="S10" s="73"/>
      <c r="T10" s="73"/>
      <c r="U10" s="73"/>
      <c r="V10" s="73"/>
      <c r="W10" s="73">
        <f>データ!Q6</f>
        <v>64.27</v>
      </c>
      <c r="X10" s="73"/>
      <c r="Y10" s="73"/>
      <c r="Z10" s="73"/>
      <c r="AA10" s="73"/>
      <c r="AB10" s="73"/>
      <c r="AC10" s="73"/>
      <c r="AD10" s="74">
        <f>データ!R6</f>
        <v>1934</v>
      </c>
      <c r="AE10" s="74"/>
      <c r="AF10" s="74"/>
      <c r="AG10" s="74"/>
      <c r="AH10" s="74"/>
      <c r="AI10" s="74"/>
      <c r="AJ10" s="74"/>
      <c r="AK10" s="2"/>
      <c r="AL10" s="74">
        <f>データ!V6</f>
        <v>119217</v>
      </c>
      <c r="AM10" s="74"/>
      <c r="AN10" s="74"/>
      <c r="AO10" s="74"/>
      <c r="AP10" s="74"/>
      <c r="AQ10" s="74"/>
      <c r="AR10" s="74"/>
      <c r="AS10" s="74"/>
      <c r="AT10" s="73">
        <f>データ!W6</f>
        <v>11.97</v>
      </c>
      <c r="AU10" s="73"/>
      <c r="AV10" s="73"/>
      <c r="AW10" s="73"/>
      <c r="AX10" s="73"/>
      <c r="AY10" s="73"/>
      <c r="AZ10" s="73"/>
      <c r="BA10" s="73"/>
      <c r="BB10" s="73">
        <f>データ!X6</f>
        <v>9959.65</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109</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TgJSNya0TBFUzUfNxJB6GORpddWp505WMEbaRVl8FT1qQu6/WKDb3Yh/8UUEw/bY3meRpfyT4z84eu6GbUlxOg==" saltValue="DdG8pM6CphOLkSWppEfT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272183</v>
      </c>
      <c r="D6" s="33">
        <f t="shared" si="3"/>
        <v>46</v>
      </c>
      <c r="E6" s="33">
        <f t="shared" si="3"/>
        <v>17</v>
      </c>
      <c r="F6" s="33">
        <f t="shared" si="3"/>
        <v>1</v>
      </c>
      <c r="G6" s="33">
        <f t="shared" si="3"/>
        <v>0</v>
      </c>
      <c r="H6" s="33" t="str">
        <f t="shared" si="3"/>
        <v>大阪府　大東市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55.56</v>
      </c>
      <c r="P6" s="34">
        <f t="shared" si="3"/>
        <v>98.9</v>
      </c>
      <c r="Q6" s="34">
        <f t="shared" si="3"/>
        <v>64.27</v>
      </c>
      <c r="R6" s="34">
        <f t="shared" si="3"/>
        <v>1934</v>
      </c>
      <c r="S6" s="34">
        <f t="shared" si="3"/>
        <v>120759</v>
      </c>
      <c r="T6" s="34">
        <f t="shared" si="3"/>
        <v>18.27</v>
      </c>
      <c r="U6" s="34">
        <f t="shared" si="3"/>
        <v>6609.69</v>
      </c>
      <c r="V6" s="34">
        <f t="shared" si="3"/>
        <v>119217</v>
      </c>
      <c r="W6" s="34">
        <f t="shared" si="3"/>
        <v>11.97</v>
      </c>
      <c r="X6" s="34">
        <f t="shared" si="3"/>
        <v>9959.65</v>
      </c>
      <c r="Y6" s="35" t="str">
        <f>IF(Y7="",NA(),Y7)</f>
        <v>-</v>
      </c>
      <c r="Z6" s="35">
        <f t="shared" ref="Z6:AH6" si="4">IF(Z7="",NA(),Z7)</f>
        <v>96.02</v>
      </c>
      <c r="AA6" s="35">
        <f t="shared" si="4"/>
        <v>100.83</v>
      </c>
      <c r="AB6" s="35">
        <f t="shared" si="4"/>
        <v>105.59</v>
      </c>
      <c r="AC6" s="35">
        <f t="shared" si="4"/>
        <v>109.77</v>
      </c>
      <c r="AD6" s="35" t="str">
        <f t="shared" si="4"/>
        <v>-</v>
      </c>
      <c r="AE6" s="35">
        <f t="shared" si="4"/>
        <v>110.25</v>
      </c>
      <c r="AF6" s="35">
        <f t="shared" si="4"/>
        <v>109.82</v>
      </c>
      <c r="AG6" s="35">
        <f t="shared" si="4"/>
        <v>111.25</v>
      </c>
      <c r="AH6" s="35">
        <f t="shared" si="4"/>
        <v>106.78</v>
      </c>
      <c r="AI6" s="34" t="str">
        <f>IF(AI7="","",IF(AI7="-","【-】","【"&amp;SUBSTITUTE(TEXT(AI7,"#,##0.00"),"-","△")&amp;"】"))</f>
        <v>【108.69】</v>
      </c>
      <c r="AJ6" s="35" t="str">
        <f>IF(AJ7="",NA(),AJ7)</f>
        <v>-</v>
      </c>
      <c r="AK6" s="35">
        <f t="shared" ref="AK6:AS6" si="5">IF(AK7="",NA(),AK7)</f>
        <v>6.3</v>
      </c>
      <c r="AL6" s="35">
        <f t="shared" si="5"/>
        <v>4.7</v>
      </c>
      <c r="AM6" s="34">
        <f t="shared" si="5"/>
        <v>0</v>
      </c>
      <c r="AN6" s="34">
        <f t="shared" si="5"/>
        <v>0</v>
      </c>
      <c r="AO6" s="35" t="str">
        <f t="shared" si="5"/>
        <v>-</v>
      </c>
      <c r="AP6" s="35">
        <f t="shared" si="5"/>
        <v>0.6</v>
      </c>
      <c r="AQ6" s="35">
        <f t="shared" si="5"/>
        <v>0.45</v>
      </c>
      <c r="AR6" s="34">
        <f t="shared" si="5"/>
        <v>0</v>
      </c>
      <c r="AS6" s="35">
        <f t="shared" si="5"/>
        <v>0.19</v>
      </c>
      <c r="AT6" s="34" t="str">
        <f>IF(AT7="","",IF(AT7="-","【-】","【"&amp;SUBSTITUTE(TEXT(AT7,"#,##0.00"),"-","△")&amp;"】"))</f>
        <v>【3.28】</v>
      </c>
      <c r="AU6" s="35" t="str">
        <f>IF(AU7="",NA(),AU7)</f>
        <v>-</v>
      </c>
      <c r="AV6" s="35">
        <f t="shared" ref="AV6:BD6" si="6">IF(AV7="",NA(),AV7)</f>
        <v>7.87</v>
      </c>
      <c r="AW6" s="35">
        <f t="shared" si="6"/>
        <v>13.12</v>
      </c>
      <c r="AX6" s="35">
        <f t="shared" si="6"/>
        <v>22.11</v>
      </c>
      <c r="AY6" s="35">
        <f t="shared" si="6"/>
        <v>32.28</v>
      </c>
      <c r="AZ6" s="35" t="str">
        <f t="shared" si="6"/>
        <v>-</v>
      </c>
      <c r="BA6" s="35">
        <f t="shared" si="6"/>
        <v>65.17</v>
      </c>
      <c r="BB6" s="35">
        <f t="shared" si="6"/>
        <v>67.7</v>
      </c>
      <c r="BC6" s="35">
        <f t="shared" si="6"/>
        <v>75.02</v>
      </c>
      <c r="BD6" s="35">
        <f t="shared" si="6"/>
        <v>80.64</v>
      </c>
      <c r="BE6" s="34" t="str">
        <f>IF(BE7="","",IF(BE7="-","【-】","【"&amp;SUBSTITUTE(TEXT(BE7,"#,##0.00"),"-","△")&amp;"】"))</f>
        <v>【69.49】</v>
      </c>
      <c r="BF6" s="35" t="str">
        <f>IF(BF7="",NA(),BF7)</f>
        <v>-</v>
      </c>
      <c r="BG6" s="35">
        <f t="shared" ref="BG6:BO6" si="7">IF(BG7="",NA(),BG7)</f>
        <v>602.94000000000005</v>
      </c>
      <c r="BH6" s="35">
        <f t="shared" si="7"/>
        <v>711.74</v>
      </c>
      <c r="BI6" s="35">
        <f t="shared" si="7"/>
        <v>608.96</v>
      </c>
      <c r="BJ6" s="35">
        <f t="shared" si="7"/>
        <v>544.98</v>
      </c>
      <c r="BK6" s="35" t="str">
        <f t="shared" si="7"/>
        <v>-</v>
      </c>
      <c r="BL6" s="35">
        <f t="shared" si="7"/>
        <v>642.57000000000005</v>
      </c>
      <c r="BM6" s="35">
        <f t="shared" si="7"/>
        <v>599.92999999999995</v>
      </c>
      <c r="BN6" s="35">
        <f t="shared" si="7"/>
        <v>573.73</v>
      </c>
      <c r="BO6" s="35">
        <f t="shared" si="7"/>
        <v>606.79999999999995</v>
      </c>
      <c r="BP6" s="34" t="str">
        <f>IF(BP7="","",IF(BP7="-","【-】","【"&amp;SUBSTITUTE(TEXT(BP7,"#,##0.00"),"-","△")&amp;"】"))</f>
        <v>【682.78】</v>
      </c>
      <c r="BQ6" s="35" t="str">
        <f>IF(BQ7="",NA(),BQ7)</f>
        <v>-</v>
      </c>
      <c r="BR6" s="35">
        <f t="shared" ref="BR6:BZ6" si="8">IF(BR7="",NA(),BR7)</f>
        <v>77.17</v>
      </c>
      <c r="BS6" s="35">
        <f t="shared" si="8"/>
        <v>101.39</v>
      </c>
      <c r="BT6" s="35">
        <f t="shared" si="8"/>
        <v>115.97</v>
      </c>
      <c r="BU6" s="35">
        <f t="shared" si="8"/>
        <v>126.83</v>
      </c>
      <c r="BV6" s="35" t="str">
        <f t="shared" si="8"/>
        <v>-</v>
      </c>
      <c r="BW6" s="35">
        <f t="shared" si="8"/>
        <v>94.3</v>
      </c>
      <c r="BX6" s="35">
        <f t="shared" si="8"/>
        <v>95.76</v>
      </c>
      <c r="BY6" s="35">
        <f t="shared" si="8"/>
        <v>100.74</v>
      </c>
      <c r="BZ6" s="35">
        <f t="shared" si="8"/>
        <v>101.84</v>
      </c>
      <c r="CA6" s="34" t="str">
        <f>IF(CA7="","",IF(CA7="-","【-】","【"&amp;SUBSTITUTE(TEXT(CA7,"#,##0.00"),"-","△")&amp;"】"))</f>
        <v>【100.91】</v>
      </c>
      <c r="CB6" s="35" t="str">
        <f>IF(CB7="",NA(),CB7)</f>
        <v>-</v>
      </c>
      <c r="CC6" s="35">
        <f t="shared" ref="CC6:CK6" si="9">IF(CC7="",NA(),CC7)</f>
        <v>127.41</v>
      </c>
      <c r="CD6" s="35">
        <f t="shared" si="9"/>
        <v>98.22</v>
      </c>
      <c r="CE6" s="35">
        <f t="shared" si="9"/>
        <v>101.58</v>
      </c>
      <c r="CF6" s="35">
        <f t="shared" si="9"/>
        <v>94.58</v>
      </c>
      <c r="CG6" s="35" t="str">
        <f t="shared" si="9"/>
        <v>-</v>
      </c>
      <c r="CH6" s="35">
        <f t="shared" si="9"/>
        <v>120.18</v>
      </c>
      <c r="CI6" s="35">
        <f t="shared" si="9"/>
        <v>119</v>
      </c>
      <c r="CJ6" s="35">
        <f t="shared" si="9"/>
        <v>112.75</v>
      </c>
      <c r="CK6" s="35">
        <f t="shared" si="9"/>
        <v>119.39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f t="shared" si="10"/>
        <v>64.81</v>
      </c>
      <c r="CT6" s="35">
        <f t="shared" si="10"/>
        <v>64.66</v>
      </c>
      <c r="CU6" s="35">
        <f t="shared" si="10"/>
        <v>64.650000000000006</v>
      </c>
      <c r="CV6" s="35">
        <f t="shared" si="10"/>
        <v>68.3</v>
      </c>
      <c r="CW6" s="34" t="str">
        <f>IF(CW7="","",IF(CW7="-","【-】","【"&amp;SUBSTITUTE(TEXT(CW7,"#,##0.00"),"-","△")&amp;"】"))</f>
        <v>【58.98】</v>
      </c>
      <c r="CX6" s="35" t="str">
        <f>IF(CX7="",NA(),CX7)</f>
        <v>-</v>
      </c>
      <c r="CY6" s="35">
        <f t="shared" ref="CY6:DG6" si="11">IF(CY7="",NA(),CY7)</f>
        <v>97.24</v>
      </c>
      <c r="CZ6" s="35">
        <f t="shared" si="11"/>
        <v>97.17</v>
      </c>
      <c r="DA6" s="35">
        <f t="shared" si="11"/>
        <v>97.37</v>
      </c>
      <c r="DB6" s="35">
        <f t="shared" si="11"/>
        <v>97.44</v>
      </c>
      <c r="DC6" s="35" t="str">
        <f t="shared" si="11"/>
        <v>-</v>
      </c>
      <c r="DD6" s="35">
        <f t="shared" si="11"/>
        <v>96.89</v>
      </c>
      <c r="DE6" s="35">
        <f t="shared" si="11"/>
        <v>97.08</v>
      </c>
      <c r="DF6" s="35">
        <f t="shared" si="11"/>
        <v>97.4</v>
      </c>
      <c r="DG6" s="35">
        <f t="shared" si="11"/>
        <v>96.78</v>
      </c>
      <c r="DH6" s="34" t="str">
        <f>IF(DH7="","",IF(DH7="-","【-】","【"&amp;SUBSTITUTE(TEXT(DH7,"#,##0.00"),"-","△")&amp;"】"))</f>
        <v>【95.20】</v>
      </c>
      <c r="DI6" s="35" t="str">
        <f>IF(DI7="",NA(),DI7)</f>
        <v>-</v>
      </c>
      <c r="DJ6" s="35">
        <f t="shared" ref="DJ6:DR6" si="12">IF(DJ7="",NA(),DJ7)</f>
        <v>3.03</v>
      </c>
      <c r="DK6" s="35">
        <f t="shared" si="12"/>
        <v>6.04</v>
      </c>
      <c r="DL6" s="35">
        <f t="shared" si="12"/>
        <v>9.0299999999999994</v>
      </c>
      <c r="DM6" s="35">
        <f t="shared" si="12"/>
        <v>12</v>
      </c>
      <c r="DN6" s="35" t="str">
        <f t="shared" si="12"/>
        <v>-</v>
      </c>
      <c r="DO6" s="35">
        <f t="shared" si="12"/>
        <v>25.8</v>
      </c>
      <c r="DP6" s="35">
        <f t="shared" si="12"/>
        <v>25.28</v>
      </c>
      <c r="DQ6" s="35">
        <f t="shared" si="12"/>
        <v>28.35</v>
      </c>
      <c r="DR6" s="35">
        <f t="shared" si="12"/>
        <v>29.38</v>
      </c>
      <c r="DS6" s="34" t="str">
        <f>IF(DS7="","",IF(DS7="-","【-】","【"&amp;SUBSTITUTE(TEXT(DS7,"#,##0.00"),"-","△")&amp;"】"))</f>
        <v>【38.60】</v>
      </c>
      <c r="DT6" s="35" t="str">
        <f>IF(DT7="",NA(),DT7)</f>
        <v>-</v>
      </c>
      <c r="DU6" s="34">
        <f t="shared" ref="DU6:EC6" si="13">IF(DU7="",NA(),DU7)</f>
        <v>0</v>
      </c>
      <c r="DV6" s="34">
        <f t="shared" si="13"/>
        <v>0</v>
      </c>
      <c r="DW6" s="34">
        <f t="shared" si="13"/>
        <v>0</v>
      </c>
      <c r="DX6" s="34">
        <f t="shared" si="13"/>
        <v>0</v>
      </c>
      <c r="DY6" s="35" t="str">
        <f t="shared" si="13"/>
        <v>-</v>
      </c>
      <c r="DZ6" s="35">
        <f t="shared" si="13"/>
        <v>3.39</v>
      </c>
      <c r="EA6" s="35">
        <f t="shared" si="13"/>
        <v>4.08</v>
      </c>
      <c r="EB6" s="35">
        <f t="shared" si="13"/>
        <v>6.7</v>
      </c>
      <c r="EC6" s="35">
        <f t="shared" si="13"/>
        <v>3.45</v>
      </c>
      <c r="ED6" s="34" t="str">
        <f>IF(ED7="","",IF(ED7="-","【-】","【"&amp;SUBSTITUTE(TEXT(ED7,"#,##0.00"),"-","△")&amp;"】"))</f>
        <v>【5.64】</v>
      </c>
      <c r="EE6" s="35" t="str">
        <f>IF(EE7="",NA(),EE7)</f>
        <v>-</v>
      </c>
      <c r="EF6" s="34">
        <f t="shared" ref="EF6:EN6" si="14">IF(EF7="",NA(),EF7)</f>
        <v>0</v>
      </c>
      <c r="EG6" s="34">
        <f t="shared" si="14"/>
        <v>0</v>
      </c>
      <c r="EH6" s="34">
        <f t="shared" si="14"/>
        <v>0</v>
      </c>
      <c r="EI6" s="34">
        <f t="shared" si="14"/>
        <v>0</v>
      </c>
      <c r="EJ6" s="35" t="str">
        <f t="shared" si="14"/>
        <v>-</v>
      </c>
      <c r="EK6" s="35">
        <f t="shared" si="14"/>
        <v>0.13</v>
      </c>
      <c r="EL6" s="35">
        <f t="shared" si="14"/>
        <v>0.16</v>
      </c>
      <c r="EM6" s="35">
        <f t="shared" si="14"/>
        <v>0.16</v>
      </c>
      <c r="EN6" s="35">
        <f t="shared" si="14"/>
        <v>0.12</v>
      </c>
      <c r="EO6" s="34" t="str">
        <f>IF(EO7="","",IF(EO7="-","【-】","【"&amp;SUBSTITUTE(TEXT(EO7,"#,##0.00"),"-","△")&amp;"】"))</f>
        <v>【0.23】</v>
      </c>
    </row>
    <row r="7" spans="1:148" s="36" customFormat="1" x14ac:dyDescent="0.15">
      <c r="A7" s="28"/>
      <c r="B7" s="37">
        <v>2018</v>
      </c>
      <c r="C7" s="37">
        <v>272183</v>
      </c>
      <c r="D7" s="37">
        <v>46</v>
      </c>
      <c r="E7" s="37">
        <v>17</v>
      </c>
      <c r="F7" s="37">
        <v>1</v>
      </c>
      <c r="G7" s="37">
        <v>0</v>
      </c>
      <c r="H7" s="37" t="s">
        <v>96</v>
      </c>
      <c r="I7" s="37" t="s">
        <v>97</v>
      </c>
      <c r="J7" s="37" t="s">
        <v>98</v>
      </c>
      <c r="K7" s="37" t="s">
        <v>99</v>
      </c>
      <c r="L7" s="37" t="s">
        <v>100</v>
      </c>
      <c r="M7" s="37" t="s">
        <v>101</v>
      </c>
      <c r="N7" s="38" t="s">
        <v>102</v>
      </c>
      <c r="O7" s="38">
        <v>55.56</v>
      </c>
      <c r="P7" s="38">
        <v>98.9</v>
      </c>
      <c r="Q7" s="38">
        <v>64.27</v>
      </c>
      <c r="R7" s="38">
        <v>1934</v>
      </c>
      <c r="S7" s="38">
        <v>120759</v>
      </c>
      <c r="T7" s="38">
        <v>18.27</v>
      </c>
      <c r="U7" s="38">
        <v>6609.69</v>
      </c>
      <c r="V7" s="38">
        <v>119217</v>
      </c>
      <c r="W7" s="38">
        <v>11.97</v>
      </c>
      <c r="X7" s="38">
        <v>9959.65</v>
      </c>
      <c r="Y7" s="38" t="s">
        <v>102</v>
      </c>
      <c r="Z7" s="38">
        <v>96.02</v>
      </c>
      <c r="AA7" s="38">
        <v>100.83</v>
      </c>
      <c r="AB7" s="38">
        <v>105.59</v>
      </c>
      <c r="AC7" s="38">
        <v>109.77</v>
      </c>
      <c r="AD7" s="38" t="s">
        <v>102</v>
      </c>
      <c r="AE7" s="38">
        <v>110.25</v>
      </c>
      <c r="AF7" s="38">
        <v>109.82</v>
      </c>
      <c r="AG7" s="38">
        <v>111.25</v>
      </c>
      <c r="AH7" s="38">
        <v>106.78</v>
      </c>
      <c r="AI7" s="38">
        <v>108.69</v>
      </c>
      <c r="AJ7" s="38" t="s">
        <v>102</v>
      </c>
      <c r="AK7" s="38">
        <v>6.3</v>
      </c>
      <c r="AL7" s="38">
        <v>4.7</v>
      </c>
      <c r="AM7" s="38">
        <v>0</v>
      </c>
      <c r="AN7" s="38">
        <v>0</v>
      </c>
      <c r="AO7" s="38" t="s">
        <v>102</v>
      </c>
      <c r="AP7" s="38">
        <v>0.6</v>
      </c>
      <c r="AQ7" s="38">
        <v>0.45</v>
      </c>
      <c r="AR7" s="38">
        <v>0</v>
      </c>
      <c r="AS7" s="38">
        <v>0.19</v>
      </c>
      <c r="AT7" s="38">
        <v>3.28</v>
      </c>
      <c r="AU7" s="38" t="s">
        <v>102</v>
      </c>
      <c r="AV7" s="38">
        <v>7.87</v>
      </c>
      <c r="AW7" s="38">
        <v>13.12</v>
      </c>
      <c r="AX7" s="38">
        <v>22.11</v>
      </c>
      <c r="AY7" s="38">
        <v>32.28</v>
      </c>
      <c r="AZ7" s="38" t="s">
        <v>102</v>
      </c>
      <c r="BA7" s="38">
        <v>65.17</v>
      </c>
      <c r="BB7" s="38">
        <v>67.7</v>
      </c>
      <c r="BC7" s="38">
        <v>75.02</v>
      </c>
      <c r="BD7" s="38">
        <v>80.64</v>
      </c>
      <c r="BE7" s="38">
        <v>69.489999999999995</v>
      </c>
      <c r="BF7" s="38" t="s">
        <v>102</v>
      </c>
      <c r="BG7" s="38">
        <v>602.94000000000005</v>
      </c>
      <c r="BH7" s="38">
        <v>711.74</v>
      </c>
      <c r="BI7" s="38">
        <v>608.96</v>
      </c>
      <c r="BJ7" s="38">
        <v>544.98</v>
      </c>
      <c r="BK7" s="38" t="s">
        <v>102</v>
      </c>
      <c r="BL7" s="38">
        <v>642.57000000000005</v>
      </c>
      <c r="BM7" s="38">
        <v>599.92999999999995</v>
      </c>
      <c r="BN7" s="38">
        <v>573.73</v>
      </c>
      <c r="BO7" s="38">
        <v>606.79999999999995</v>
      </c>
      <c r="BP7" s="38">
        <v>682.78</v>
      </c>
      <c r="BQ7" s="38" t="s">
        <v>102</v>
      </c>
      <c r="BR7" s="38">
        <v>77.17</v>
      </c>
      <c r="BS7" s="38">
        <v>101.39</v>
      </c>
      <c r="BT7" s="38">
        <v>115.97</v>
      </c>
      <c r="BU7" s="38">
        <v>126.83</v>
      </c>
      <c r="BV7" s="38" t="s">
        <v>102</v>
      </c>
      <c r="BW7" s="38">
        <v>94.3</v>
      </c>
      <c r="BX7" s="38">
        <v>95.76</v>
      </c>
      <c r="BY7" s="38">
        <v>100.74</v>
      </c>
      <c r="BZ7" s="38">
        <v>101.84</v>
      </c>
      <c r="CA7" s="38">
        <v>100.91</v>
      </c>
      <c r="CB7" s="38" t="s">
        <v>102</v>
      </c>
      <c r="CC7" s="38">
        <v>127.41</v>
      </c>
      <c r="CD7" s="38">
        <v>98.22</v>
      </c>
      <c r="CE7" s="38">
        <v>101.58</v>
      </c>
      <c r="CF7" s="38">
        <v>94.58</v>
      </c>
      <c r="CG7" s="38" t="s">
        <v>102</v>
      </c>
      <c r="CH7" s="38">
        <v>120.18</v>
      </c>
      <c r="CI7" s="38">
        <v>119</v>
      </c>
      <c r="CJ7" s="38">
        <v>112.75</v>
      </c>
      <c r="CK7" s="38">
        <v>119.39</v>
      </c>
      <c r="CL7" s="38">
        <v>136.86000000000001</v>
      </c>
      <c r="CM7" s="38" t="s">
        <v>102</v>
      </c>
      <c r="CN7" s="38" t="s">
        <v>102</v>
      </c>
      <c r="CO7" s="38" t="s">
        <v>102</v>
      </c>
      <c r="CP7" s="38" t="s">
        <v>102</v>
      </c>
      <c r="CQ7" s="38" t="s">
        <v>102</v>
      </c>
      <c r="CR7" s="38" t="s">
        <v>102</v>
      </c>
      <c r="CS7" s="38">
        <v>64.81</v>
      </c>
      <c r="CT7" s="38">
        <v>64.66</v>
      </c>
      <c r="CU7" s="38">
        <v>64.650000000000006</v>
      </c>
      <c r="CV7" s="38">
        <v>68.3</v>
      </c>
      <c r="CW7" s="38">
        <v>58.98</v>
      </c>
      <c r="CX7" s="38" t="s">
        <v>102</v>
      </c>
      <c r="CY7" s="38">
        <v>97.24</v>
      </c>
      <c r="CZ7" s="38">
        <v>97.17</v>
      </c>
      <c r="DA7" s="38">
        <v>97.37</v>
      </c>
      <c r="DB7" s="38">
        <v>97.44</v>
      </c>
      <c r="DC7" s="38" t="s">
        <v>102</v>
      </c>
      <c r="DD7" s="38">
        <v>96.89</v>
      </c>
      <c r="DE7" s="38">
        <v>97.08</v>
      </c>
      <c r="DF7" s="38">
        <v>97.4</v>
      </c>
      <c r="DG7" s="38">
        <v>96.78</v>
      </c>
      <c r="DH7" s="38">
        <v>95.2</v>
      </c>
      <c r="DI7" s="38" t="s">
        <v>102</v>
      </c>
      <c r="DJ7" s="38">
        <v>3.03</v>
      </c>
      <c r="DK7" s="38">
        <v>6.04</v>
      </c>
      <c r="DL7" s="38">
        <v>9.0299999999999994</v>
      </c>
      <c r="DM7" s="38">
        <v>12</v>
      </c>
      <c r="DN7" s="38" t="s">
        <v>102</v>
      </c>
      <c r="DO7" s="38">
        <v>25.8</v>
      </c>
      <c r="DP7" s="38">
        <v>25.28</v>
      </c>
      <c r="DQ7" s="38">
        <v>28.35</v>
      </c>
      <c r="DR7" s="38">
        <v>29.38</v>
      </c>
      <c r="DS7" s="38">
        <v>38.6</v>
      </c>
      <c r="DT7" s="38" t="s">
        <v>102</v>
      </c>
      <c r="DU7" s="38">
        <v>0</v>
      </c>
      <c r="DV7" s="38">
        <v>0</v>
      </c>
      <c r="DW7" s="38">
        <v>0</v>
      </c>
      <c r="DX7" s="38">
        <v>0</v>
      </c>
      <c r="DY7" s="38" t="s">
        <v>102</v>
      </c>
      <c r="DZ7" s="38">
        <v>3.39</v>
      </c>
      <c r="EA7" s="38">
        <v>4.08</v>
      </c>
      <c r="EB7" s="38">
        <v>6.7</v>
      </c>
      <c r="EC7" s="38">
        <v>3.45</v>
      </c>
      <c r="ED7" s="38">
        <v>5.64</v>
      </c>
      <c r="EE7" s="38" t="s">
        <v>102</v>
      </c>
      <c r="EF7" s="38">
        <v>0</v>
      </c>
      <c r="EG7" s="38">
        <v>0</v>
      </c>
      <c r="EH7" s="38">
        <v>0</v>
      </c>
      <c r="EI7" s="38">
        <v>0</v>
      </c>
      <c r="EJ7" s="38" t="s">
        <v>102</v>
      </c>
      <c r="EK7" s="38">
        <v>0.13</v>
      </c>
      <c r="EL7" s="38">
        <v>0.16</v>
      </c>
      <c r="EM7" s="38">
        <v>0.16</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2020-02-12T04:49:01Z</cp:lastPrinted>
  <dcterms:created xsi:type="dcterms:W3CDTF">2019-12-05T04:45:34Z</dcterms:created>
  <dcterms:modified xsi:type="dcterms:W3CDTF">2020-02-12T04:51:35Z</dcterms:modified>
  <cp:category/>
</cp:coreProperties>
</file>