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<sst xmlns="http://schemas.openxmlformats.org/spreadsheetml/2006/main" count="232" uniqueCount="120">
  <si>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</si>
  <si>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</si>
  <si>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</si>
  <si>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</si>
  <si>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</si>
  <si>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</si>
  <si>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</si>
  <si>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</si>
  <si>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</si>
  <si>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</si>
  <si>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</si>
  <si>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</si>
  <si>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</si>
  <si>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</si>
  <si>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</si>
  <si>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</si>
  <si>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</si>
  <si>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</si>
  <si>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</si>
  <si>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</si>
  <si>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</si>
  <si>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</si>
  <si>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</si>
  <si>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</si>
  <si>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</si>
  <si>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</si>
  <si>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</si>
  <si>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</si>
  <si>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</si>
  <si>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</si>
  <si>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</si>
  <si>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</si>
  <si>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</si>
  <si>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</si>
  <si>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</si>
  <si>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</si>
  <si>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</si>
  <si>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</si>
  <si>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</si>
  <si>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</si>
  <si>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</si>
  <si>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</si>
  <si>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</si>
  <si>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</si>
  <si>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</si>
  <si>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</si>
  <si>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</si>
  <si>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</si>
  <si>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</si>
  <si>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</si>
  <si>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</si>
  <si>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</si>
  <si>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</si>
  <si>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</si>
  <si>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</si>
  <si>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</si>
  <si>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</si>
  <si>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</si>
  <si>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</si>
  <si>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</si>
  <si>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</si>
  <si>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</si>
  <si>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</si>
  <si>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</si>
  <si>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</si>
  <si>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</si>
  <si>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</si>
  <si>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</si>
  <si>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</si>
  <si>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</si>
  <si>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</si>
  <si>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</si>
  <si>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</si>
  <si>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</si>
  <si>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</si>
  <si>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</si>
  <si>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</si>
  <si>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</si>
  <si>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</si>
  <si>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</si>
  <si>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</si>
  <si>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</si>
  <si>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</si>
  <si>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</si>
  <si>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</si>
  <si>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</si>
  <si>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</si>
  <si>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</si>
  <si>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</si>
  <si>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</si>
  <si>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</si>
  <si>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</si>
  <si>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</si>
  <si>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</si>
  <si>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</si>
  <si>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</si>
  <si>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</si>
  <si>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</si>
  <si>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</si>
  <si>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</si>
  <si>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</si>
  <si>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</si>
  <si>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</si>
  <si>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</si>
  <si>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</si>
  <si>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大東市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</si>
  <si>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</si>
  <si>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</si>
  <si>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</si>
  <si>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</si>
  <si>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</si>
  <si>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</si>
  <si>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</si>
  <si>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</si>
  <si>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</si>
  <si>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</si>
  <si>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</si>
  <si>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①有形固定資産減価償却率は平成26年度に行った施設更新の影響により類似団体と比較して低くなっている。
　しかし、②管路経年化率は類似団体より高い状態が続き、③管路更新率についても類似団体よりも低い状態が続いている。
　なお、平成24年度に管路更新率が急激に上昇しているのは、集計方法についてシステムを使用した方法に変更し、従来の集計方法で把握できていなかったものを平成24年度に一括計上したためである。</t>
    <rPh sb="2" eb="4">
      <t>ユウケイ</t>
    </rPh>
    <rPh sb="4" eb="8">
      <t>コテイシサン</t>
    </rPh>
    <rPh sb="8" eb="10">
      <t>ゲンカ</t>
    </rPh>
    <rPh sb="10" eb="12">
      <t>ショウキャク</t>
    </rPh>
    <rPh sb="12" eb="13">
      <t>リツ</t>
    </rPh>
    <rPh sb="14" eb="16">
      <t>ヘイセイ</t>
    </rPh>
    <rPh sb="18" eb="20">
      <t>ネンド</t>
    </rPh>
    <rPh sb="21" eb="22">
      <t>オコナ</t>
    </rPh>
    <rPh sb="24" eb="26">
      <t>シセツ</t>
    </rPh>
    <rPh sb="26" eb="28">
      <t>コウシン</t>
    </rPh>
    <rPh sb="29" eb="31">
      <t>エイキョウ</t>
    </rPh>
    <rPh sb="34" eb="36">
      <t>ルイジ</t>
    </rPh>
    <rPh sb="36" eb="38">
      <t>ダンタイ</t>
    </rPh>
    <rPh sb="39" eb="41">
      <t>ヒカク</t>
    </rPh>
    <rPh sb="43" eb="44">
      <t>ヒク</t>
    </rPh>
    <rPh sb="58" eb="60">
      <t>カンロ</t>
    </rPh>
    <rPh sb="60" eb="62">
      <t>ケイネン</t>
    </rPh>
    <rPh sb="62" eb="63">
      <t>カ</t>
    </rPh>
    <rPh sb="63" eb="64">
      <t>リツ</t>
    </rPh>
    <rPh sb="65" eb="67">
      <t>ルイジ</t>
    </rPh>
    <rPh sb="67" eb="69">
      <t>ダンタイ</t>
    </rPh>
    <rPh sb="71" eb="72">
      <t>タカ</t>
    </rPh>
    <rPh sb="73" eb="75">
      <t>ジョウタイ</t>
    </rPh>
    <rPh sb="76" eb="77">
      <t>ツヅ</t>
    </rPh>
    <rPh sb="80" eb="82">
      <t>カンロ</t>
    </rPh>
    <rPh sb="82" eb="84">
      <t>コウシン</t>
    </rPh>
    <rPh sb="84" eb="85">
      <t>リツ</t>
    </rPh>
    <rPh sb="90" eb="92">
      <t>ルイジ</t>
    </rPh>
    <rPh sb="92" eb="94">
      <t>ダンタイ</t>
    </rPh>
    <rPh sb="97" eb="98">
      <t>ヒク</t>
    </rPh>
    <rPh sb="99" eb="101">
      <t>ジョウタイ</t>
    </rPh>
    <rPh sb="102" eb="103">
      <t>ツヅ</t>
    </rPh>
    <rPh sb="113" eb="115">
      <t>ヘイセイ</t>
    </rPh>
    <rPh sb="117" eb="118">
      <t>ネン</t>
    </rPh>
    <rPh sb="118" eb="119">
      <t>ド</t>
    </rPh>
    <rPh sb="120" eb="122">
      <t>カンロ</t>
    </rPh>
    <rPh sb="122" eb="124">
      <t>コウシン</t>
    </rPh>
    <rPh sb="124" eb="125">
      <t>リツ</t>
    </rPh>
    <rPh sb="126" eb="128">
      <t>キュウゲキ</t>
    </rPh>
    <rPh sb="129" eb="131">
      <t>ジョウショウ</t>
    </rPh>
    <rPh sb="138" eb="140">
      <t>シュウケイ</t>
    </rPh>
    <rPh sb="140" eb="142">
      <t>ホウホウ</t>
    </rPh>
    <rPh sb="151" eb="153">
      <t>シヨウ</t>
    </rPh>
    <rPh sb="155" eb="157">
      <t>ホウホウ</t>
    </rPh>
    <rPh sb="158" eb="160">
      <t>ヘンコウ</t>
    </rPh>
    <rPh sb="162" eb="164">
      <t>ジュウライ</t>
    </rPh>
    <rPh sb="165" eb="167">
      <t>シュウケイ</t>
    </rPh>
    <rPh sb="167" eb="169">
      <t>ホウホウ</t>
    </rPh>
    <rPh sb="170" eb="172">
      <t>ハアク</t>
    </rPh>
    <rPh sb="183" eb="185">
      <t>ヘイセイ</t>
    </rPh>
    <rPh sb="187" eb="189">
      <t>ネンド</t>
    </rPh>
    <rPh sb="190" eb="192">
      <t>イッカツ</t>
    </rPh>
    <rPh sb="192" eb="194">
      <t>ケイジョウ</t>
    </rPh>
    <phoneticPr fontId="4"/>
  </si>
  <si>
    <t>　平成28年度時点において、①経常収支比率は類似団体と比較して若干低い現状だが、100％超の水準であり、③流動比率も100％超かつ類似団体を大きく上回っており、企業の健全性や短期的な支払能力に問題はない。平成26年度にどちらも大幅に変動しているのは、会計制度の変更によるものである。
　④企業債残高対給水収益比率は類似団体と比較して低い水準であり、給水収益と比較して債務が過大でないことを示しているが、老朽化が進んでいることもあり、将来的に多額の設備投資が必要になることも考えられる。
　施設規模に変化はないが、配水量の減少に伴い⑦施設利用率が年々低下傾向であることも考慮し、ダウンサイジングを含め効率的、計画的な更新を進めるため、現在アセットマネジメント・耐震化・再構築計画を策定中である。
　企業の効率性について、外部委託等によりコストダウンに成功した結果、平成25年度から⑥給水原価を減少させることに成功し、⑤料金回収率が100％超に回復している。
　その他⑧有収率について、他団体と比較して高い水準であり、管路更新等により有収率減少を食い止めている状況にある。</t>
    <rPh sb="1" eb="3">
      <t>ヘイセイ</t>
    </rPh>
    <rPh sb="5" eb="6">
      <t>ネン</t>
    </rPh>
    <rPh sb="6" eb="7">
      <t>ド</t>
    </rPh>
    <rPh sb="7" eb="9">
      <t>ジテン</t>
    </rPh>
    <rPh sb="15" eb="17">
      <t>ケイジョウ</t>
    </rPh>
    <rPh sb="17" eb="19">
      <t>シュウシ</t>
    </rPh>
    <rPh sb="19" eb="21">
      <t>ヒリツ</t>
    </rPh>
    <rPh sb="22" eb="24">
      <t>ルイジ</t>
    </rPh>
    <rPh sb="24" eb="26">
      <t>ダンタイ</t>
    </rPh>
    <rPh sb="27" eb="29">
      <t>ヒカク</t>
    </rPh>
    <rPh sb="31" eb="33">
      <t>ジャッカン</t>
    </rPh>
    <rPh sb="33" eb="34">
      <t>ヒク</t>
    </rPh>
    <rPh sb="35" eb="37">
      <t>ゲンジョウ</t>
    </rPh>
    <rPh sb="44" eb="45">
      <t>チョウ</t>
    </rPh>
    <rPh sb="46" eb="48">
      <t>スイジュン</t>
    </rPh>
    <rPh sb="53" eb="55">
      <t>リュウドウ</t>
    </rPh>
    <rPh sb="55" eb="57">
      <t>ヒリツ</t>
    </rPh>
    <rPh sb="62" eb="63">
      <t>チョウ</t>
    </rPh>
    <rPh sb="65" eb="67">
      <t>ルイジ</t>
    </rPh>
    <rPh sb="67" eb="69">
      <t>ダンタイ</t>
    </rPh>
    <rPh sb="70" eb="71">
      <t>オオ</t>
    </rPh>
    <rPh sb="73" eb="75">
      <t>ウワマワ</t>
    </rPh>
    <rPh sb="80" eb="82">
      <t>キギョウ</t>
    </rPh>
    <rPh sb="83" eb="86">
      <t>ケンゼンセイ</t>
    </rPh>
    <rPh sb="87" eb="90">
      <t>タンキテキ</t>
    </rPh>
    <rPh sb="91" eb="93">
      <t>シハラ</t>
    </rPh>
    <rPh sb="93" eb="95">
      <t>ノウリョク</t>
    </rPh>
    <rPh sb="96" eb="98">
      <t>モンダイ</t>
    </rPh>
    <rPh sb="102" eb="104">
      <t>ヘイセイ</t>
    </rPh>
    <rPh sb="106" eb="108">
      <t>ネンド</t>
    </rPh>
    <rPh sb="113" eb="115">
      <t>オオハバ</t>
    </rPh>
    <rPh sb="116" eb="118">
      <t>ヘンドウ</t>
    </rPh>
    <rPh sb="125" eb="127">
      <t>カイケイ</t>
    </rPh>
    <rPh sb="127" eb="129">
      <t>セイド</t>
    </rPh>
    <rPh sb="130" eb="132">
      <t>ヘンコウ</t>
    </rPh>
    <rPh sb="144" eb="147">
      <t>キギョウサイ</t>
    </rPh>
    <rPh sb="147" eb="149">
      <t>ザンダカ</t>
    </rPh>
    <rPh sb="149" eb="150">
      <t>タイ</t>
    </rPh>
    <rPh sb="150" eb="152">
      <t>キュウスイ</t>
    </rPh>
    <rPh sb="152" eb="154">
      <t>シュウエキ</t>
    </rPh>
    <rPh sb="154" eb="156">
      <t>ヒリツ</t>
    </rPh>
    <rPh sb="157" eb="159">
      <t>ルイジ</t>
    </rPh>
    <rPh sb="159" eb="161">
      <t>ダンタイ</t>
    </rPh>
    <rPh sb="162" eb="164">
      <t>ヒカク</t>
    </rPh>
    <rPh sb="166" eb="167">
      <t>ヒク</t>
    </rPh>
    <rPh sb="168" eb="170">
      <t>スイジュン</t>
    </rPh>
    <rPh sb="174" eb="176">
      <t>キュウスイ</t>
    </rPh>
    <rPh sb="176" eb="178">
      <t>シュウエキ</t>
    </rPh>
    <rPh sb="179" eb="181">
      <t>ヒカク</t>
    </rPh>
    <rPh sb="183" eb="185">
      <t>サイム</t>
    </rPh>
    <rPh sb="186" eb="188">
      <t>カダイ</t>
    </rPh>
    <rPh sb="194" eb="195">
      <t>シメ</t>
    </rPh>
    <rPh sb="201" eb="204">
      <t>ロウキュウカ</t>
    </rPh>
    <rPh sb="205" eb="206">
      <t>スス</t>
    </rPh>
    <rPh sb="216" eb="219">
      <t>ショウライテキ</t>
    </rPh>
    <rPh sb="220" eb="222">
      <t>タガク</t>
    </rPh>
    <rPh sb="223" eb="225">
      <t>セツビ</t>
    </rPh>
    <rPh sb="225" eb="227">
      <t>トウシ</t>
    </rPh>
    <rPh sb="228" eb="230">
      <t>ヒツヨウ</t>
    </rPh>
    <rPh sb="236" eb="237">
      <t>カンガ</t>
    </rPh>
    <rPh sb="244" eb="246">
      <t>シセツ</t>
    </rPh>
    <rPh sb="246" eb="248">
      <t>キボ</t>
    </rPh>
    <rPh sb="249" eb="251">
      <t>ヘンカ</t>
    </rPh>
    <rPh sb="256" eb="258">
      <t>ハイスイ</t>
    </rPh>
    <rPh sb="258" eb="259">
      <t>リョウ</t>
    </rPh>
    <rPh sb="260" eb="262">
      <t>ゲンショウ</t>
    </rPh>
    <rPh sb="263" eb="264">
      <t>トモナ</t>
    </rPh>
    <rPh sb="268" eb="271">
      <t>リヨウリツ</t>
    </rPh>
    <rPh sb="272" eb="274">
      <t>ネンネン</t>
    </rPh>
    <rPh sb="274" eb="276">
      <t>テイカ</t>
    </rPh>
    <rPh sb="276" eb="278">
      <t>ケイコウ</t>
    </rPh>
    <rPh sb="284" eb="286">
      <t>コウリョ</t>
    </rPh>
    <rPh sb="297" eb="298">
      <t>フク</t>
    </rPh>
    <rPh sb="299" eb="302">
      <t>コウリツテキ</t>
    </rPh>
    <rPh sb="303" eb="306">
      <t>ケイカクテキ</t>
    </rPh>
    <rPh sb="307" eb="309">
      <t>コウシン</t>
    </rPh>
    <rPh sb="310" eb="311">
      <t>スス</t>
    </rPh>
    <rPh sb="316" eb="318">
      <t>ゲンザイ</t>
    </rPh>
    <rPh sb="348" eb="350">
      <t>キギョウ</t>
    </rPh>
    <rPh sb="351" eb="353">
      <t>コウリツ</t>
    </rPh>
    <rPh sb="353" eb="354">
      <t>セイ</t>
    </rPh>
    <rPh sb="359" eb="361">
      <t>ガイブ</t>
    </rPh>
    <rPh sb="361" eb="363">
      <t>イタク</t>
    </rPh>
    <rPh sb="363" eb="364">
      <t>トウ</t>
    </rPh>
    <rPh sb="374" eb="376">
      <t>セイコウ</t>
    </rPh>
    <rPh sb="378" eb="380">
      <t>ケッカ</t>
    </rPh>
    <rPh sb="381" eb="383">
      <t>ヘイセイ</t>
    </rPh>
    <rPh sb="385" eb="387">
      <t>ネンド</t>
    </rPh>
    <rPh sb="390" eb="394">
      <t>キュウスイゲンカ</t>
    </rPh>
    <rPh sb="395" eb="397">
      <t>ゲンショウ</t>
    </rPh>
    <rPh sb="403" eb="405">
      <t>セイコウ</t>
    </rPh>
    <rPh sb="408" eb="410">
      <t>リョウキン</t>
    </rPh>
    <rPh sb="410" eb="412">
      <t>カイシュウ</t>
    </rPh>
    <rPh sb="412" eb="413">
      <t>リツ</t>
    </rPh>
    <rPh sb="418" eb="419">
      <t>チョウ</t>
    </rPh>
    <rPh sb="420" eb="422">
      <t>カイフク</t>
    </rPh>
    <rPh sb="431" eb="432">
      <t>タ</t>
    </rPh>
    <rPh sb="433" eb="435">
      <t>ユウシュウ</t>
    </rPh>
    <rPh sb="435" eb="436">
      <t>リツ</t>
    </rPh>
    <rPh sb="441" eb="444">
      <t>タダンタイ</t>
    </rPh>
    <rPh sb="445" eb="447">
      <t>ヒカク</t>
    </rPh>
    <rPh sb="449" eb="450">
      <t>タカ</t>
    </rPh>
    <rPh sb="451" eb="453">
      <t>スイジュン</t>
    </rPh>
    <rPh sb="457" eb="459">
      <t>カンロ</t>
    </rPh>
    <rPh sb="459" eb="461">
      <t>コウシン</t>
    </rPh>
    <rPh sb="461" eb="462">
      <t>トウ</t>
    </rPh>
    <rPh sb="465" eb="467">
      <t>ユウシュウ</t>
    </rPh>
    <rPh sb="467" eb="468">
      <t>リツ</t>
    </rPh>
    <rPh sb="468" eb="470">
      <t>ゲンショウ</t>
    </rPh>
    <rPh sb="471" eb="472">
      <t>ク</t>
    </rPh>
    <rPh sb="473" eb="474">
      <t>ト</t>
    </rPh>
    <rPh sb="478" eb="480">
      <t>ジョウキョウ</t>
    </rPh>
    <phoneticPr fontId="4"/>
  </si>
  <si>
    <t xml:space="preserve">　現状経営的には類似団体と比較してなお良好な数値となっているが、管路の老朽化が進んでおり、管路の更新率を高めていく必要があり、投資額も増加していくこととなる。
　そのため、現在アセットマネジメント・耐震化・再構築計画を策定中であり、それを基に平成30年度からは計画的な更新を行っていく予定である。
　経営面についても現在経営戦略の策定を進めているところであり、平成30年度中に完成予定である。
　これらを基に、健全な経営状態を維持しながら、必要な財源を確保し、管路および施設の更新を効率的かつ計画的に進めていく。
</t>
    <rPh sb="1" eb="3">
      <t>ゲンジョウ</t>
    </rPh>
    <rPh sb="3" eb="5">
      <t>ケイエイ</t>
    </rPh>
    <rPh sb="5" eb="6">
      <t>テキ</t>
    </rPh>
    <rPh sb="8" eb="10">
      <t>ルイジ</t>
    </rPh>
    <rPh sb="10" eb="12">
      <t>ダンタイ</t>
    </rPh>
    <rPh sb="13" eb="15">
      <t>ヒカク</t>
    </rPh>
    <rPh sb="19" eb="21">
      <t>リョウコウ</t>
    </rPh>
    <rPh sb="22" eb="24">
      <t>スウチ</t>
    </rPh>
    <rPh sb="32" eb="34">
      <t>カンロ</t>
    </rPh>
    <rPh sb="35" eb="38">
      <t>ロウキュウカ</t>
    </rPh>
    <rPh sb="39" eb="40">
      <t>スス</t>
    </rPh>
    <rPh sb="45" eb="47">
      <t>カンロ</t>
    </rPh>
    <rPh sb="48" eb="50">
      <t>コウシン</t>
    </rPh>
    <rPh sb="50" eb="51">
      <t>リツ</t>
    </rPh>
    <rPh sb="52" eb="53">
      <t>タカ</t>
    </rPh>
    <rPh sb="57" eb="59">
      <t>ヒツヨウ</t>
    </rPh>
    <rPh sb="63" eb="65">
      <t>トウシ</t>
    </rPh>
    <rPh sb="65" eb="66">
      <t>ガク</t>
    </rPh>
    <rPh sb="67" eb="69">
      <t>ゾウカ</t>
    </rPh>
    <rPh sb="86" eb="88">
      <t>ゲンザイ</t>
    </rPh>
    <rPh sb="99" eb="102">
      <t>タイシンカ</t>
    </rPh>
    <rPh sb="103" eb="106">
      <t>サイコウチク</t>
    </rPh>
    <rPh sb="106" eb="108">
      <t>ケイカク</t>
    </rPh>
    <rPh sb="109" eb="112">
      <t>サクテイチュウ</t>
    </rPh>
    <rPh sb="119" eb="120">
      <t>モト</t>
    </rPh>
    <rPh sb="121" eb="123">
      <t>ヘイセイ</t>
    </rPh>
    <rPh sb="125" eb="127">
      <t>ネンド</t>
    </rPh>
    <rPh sb="130" eb="133">
      <t>ケイカクテキ</t>
    </rPh>
    <rPh sb="134" eb="136">
      <t>コウシン</t>
    </rPh>
    <rPh sb="137" eb="138">
      <t>オコナ</t>
    </rPh>
    <rPh sb="142" eb="144">
      <t>ヨテイ</t>
    </rPh>
    <rPh sb="150" eb="152">
      <t>ケイエイ</t>
    </rPh>
    <rPh sb="152" eb="153">
      <t>メン</t>
    </rPh>
    <rPh sb="158" eb="160">
      <t>ゲンザイ</t>
    </rPh>
    <rPh sb="160" eb="162">
      <t>ケイエイ</t>
    </rPh>
    <rPh sb="162" eb="164">
      <t>センリャク</t>
    </rPh>
    <rPh sb="165" eb="167">
      <t>サクテイ</t>
    </rPh>
    <rPh sb="168" eb="169">
      <t>スス</t>
    </rPh>
    <rPh sb="180" eb="182">
      <t>ヘイセイ</t>
    </rPh>
    <rPh sb="184" eb="186">
      <t>ネンド</t>
    </rPh>
    <rPh sb="186" eb="187">
      <t>チュウ</t>
    </rPh>
    <rPh sb="188" eb="190">
      <t>カンセイ</t>
    </rPh>
    <rPh sb="190" eb="192">
      <t>ヨテイ</t>
    </rPh>
    <rPh sb="202" eb="203">
      <t>モト</t>
    </rPh>
    <rPh sb="205" eb="207">
      <t>ケンゼン</t>
    </rPh>
    <rPh sb="208" eb="210">
      <t>ケイエイ</t>
    </rPh>
    <rPh sb="210" eb="212">
      <t>ジョウタイ</t>
    </rPh>
    <rPh sb="213" eb="215">
      <t>イジ</t>
    </rPh>
    <rPh sb="220" eb="222">
      <t>ヒツヨウ</t>
    </rPh>
    <rPh sb="223" eb="225">
      <t>ザイゲン</t>
    </rPh>
    <rPh sb="226" eb="228">
      <t>カクホ</t>
    </rPh>
    <rPh sb="230" eb="232">
      <t>カンロ</t>
    </rPh>
    <rPh sb="235" eb="237">
      <t>シセツ</t>
    </rPh>
    <rPh sb="238" eb="240">
      <t>コウシン</t>
    </rPh>
    <rPh sb="241" eb="244">
      <t>コウリツテキ</t>
    </rPh>
    <rPh sb="246" eb="249">
      <t>ケイカクテキ</t>
    </rPh>
    <rPh sb="250" eb="25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</si>
</sst>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5.24</c:v>
                </c:pt>
                <c:pt idx="1">
                  <c:v>0.76</c:v>
                </c:pt>
                <c:pt idx="2">
                  <c:v>0.62</c:v>
                </c:pt>
                <c:pt idx="3">
                  <c:v>0.63</c:v>
                </c:pt>
                <c:pt idx="4">
                  <c:v>0.39</c:v>
                </c:pt>
              </c:numCache>
            </c:numRef>
          </c:val>
        </c:ser>
        <c:dLbls>
          <c:showLegendKey val="0"/>
          <c:showVal val="0"/>
          <c:showCatName val="0"/>
          <c:showSerName val="0"/>
          <c:showPercent val="0"/>
          <c:showBubbleSize val="0"/>
        </c:dLbls>
        <c:gapWidth val="150"/>
        <c:axId val="39971840"/>
        <c:axId val="406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39971840"/>
        <c:axId val="40652160"/>
      </c:lineChart>
      <c:dateAx>
        <c:axId val="39971840"/>
        <c:scaling>
          <c:orientation val="minMax"/>
        </c:scaling>
        <c:delete val="1"/>
        <c:axPos val="b"/>
        <c:numFmt formatCode="ge" sourceLinked="1"/>
        <c:majorTickMark val="none"/>
        <c:minorTickMark val="none"/>
        <c:tickLblPos val="none"/>
        <c:crossAx val="40652160"/>
        <c:crosses val="autoZero"/>
        <c:auto val="1"/>
        <c:lblOffset val="100"/>
        <c:baseTimeUnit val="years"/>
      </c:dateAx>
      <c:valAx>
        <c:axId val="406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61.75</c:v>
                </c:pt>
                <c:pt idx="1">
                  <c:v>60.98</c:v>
                </c:pt>
                <c:pt idx="2">
                  <c:v>60.29</c:v>
                </c:pt>
                <c:pt idx="3">
                  <c:v>59.12</c:v>
                </c:pt>
                <c:pt idx="4">
                  <c:v>58.78</c:v>
                </c:pt>
              </c:numCache>
            </c:numRef>
          </c:val>
        </c:ser>
        <c:dLbls>
          <c:showLegendKey val="0"/>
          <c:showVal val="0"/>
          <c:showCatName val="0"/>
          <c:showSerName val="0"/>
          <c:showPercent val="0"/>
          <c:showBubbleSize val="0"/>
        </c:dLbls>
        <c:gapWidth val="150"/>
        <c:axId val="93001600"/>
        <c:axId val="930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93001600"/>
        <c:axId val="93011968"/>
      </c:lineChart>
      <c:dateAx>
        <c:axId val="93001600"/>
        <c:scaling>
          <c:orientation val="minMax"/>
        </c:scaling>
        <c:delete val="1"/>
        <c:axPos val="b"/>
        <c:numFmt formatCode="ge" sourceLinked="1"/>
        <c:majorTickMark val="none"/>
        <c:minorTickMark val="none"/>
        <c:tickLblPos val="none"/>
        <c:crossAx val="93011968"/>
        <c:crosses val="autoZero"/>
        <c:auto val="1"/>
        <c:lblOffset val="100"/>
        <c:baseTimeUnit val="years"/>
      </c:dateAx>
      <c:valAx>
        <c:axId val="930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94.88</c:v>
                </c:pt>
                <c:pt idx="1">
                  <c:v>95.19</c:v>
                </c:pt>
                <c:pt idx="2">
                  <c:v>94.65</c:v>
                </c:pt>
                <c:pt idx="3">
                  <c:v>95.23</c:v>
                </c:pt>
                <c:pt idx="4">
                  <c:v>95.49</c:v>
                </c:pt>
              </c:numCache>
            </c:numRef>
          </c:val>
        </c:ser>
        <c:dLbls>
          <c:showLegendKey val="0"/>
          <c:showVal val="0"/>
          <c:showCatName val="0"/>
          <c:showSerName val="0"/>
          <c:showPercent val="0"/>
          <c:showBubbleSize val="0"/>
        </c:dLbls>
        <c:gapWidth val="150"/>
        <c:axId val="93038080"/>
        <c:axId val="930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93038080"/>
        <c:axId val="93040000"/>
      </c:lineChart>
      <c:dateAx>
        <c:axId val="93038080"/>
        <c:scaling>
          <c:orientation val="minMax"/>
        </c:scaling>
        <c:delete val="1"/>
        <c:axPos val="b"/>
        <c:numFmt formatCode="ge" sourceLinked="1"/>
        <c:majorTickMark val="none"/>
        <c:minorTickMark val="none"/>
        <c:tickLblPos val="none"/>
        <c:crossAx val="93040000"/>
        <c:crosses val="autoZero"/>
        <c:auto val="1"/>
        <c:lblOffset val="100"/>
        <c:baseTimeUnit val="years"/>
      </c:dateAx>
      <c:valAx>
        <c:axId val="930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104.2</c:v>
                </c:pt>
                <c:pt idx="1">
                  <c:v>109.46</c:v>
                </c:pt>
                <c:pt idx="2">
                  <c:v>113.54</c:v>
                </c:pt>
                <c:pt idx="3">
                  <c:v>113.89</c:v>
                </c:pt>
                <c:pt idx="4">
                  <c:v>112.4</c:v>
                </c:pt>
              </c:numCache>
            </c:numRef>
          </c:val>
        </c:ser>
        <c:dLbls>
          <c:showLegendKey val="0"/>
          <c:showVal val="0"/>
          <c:showCatName val="0"/>
          <c:showSerName val="0"/>
          <c:showPercent val="0"/>
          <c:showBubbleSize val="0"/>
        </c:dLbls>
        <c:gapWidth val="150"/>
        <c:axId val="40858752"/>
        <c:axId val="408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40858752"/>
        <c:axId val="40860672"/>
      </c:lineChart>
      <c:dateAx>
        <c:axId val="40858752"/>
        <c:scaling>
          <c:orientation val="minMax"/>
        </c:scaling>
        <c:delete val="1"/>
        <c:axPos val="b"/>
        <c:numFmt formatCode="ge" sourceLinked="1"/>
        <c:majorTickMark val="none"/>
        <c:minorTickMark val="none"/>
        <c:tickLblPos val="none"/>
        <c:crossAx val="40860672"/>
        <c:crosses val="autoZero"/>
        <c:auto val="1"/>
        <c:lblOffset val="100"/>
        <c:baseTimeUnit val="years"/>
      </c:dateAx>
      <c:valAx>
        <c:axId val="4086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8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43.25</c:v>
                </c:pt>
                <c:pt idx="1">
                  <c:v>44.15</c:v>
                </c:pt>
                <c:pt idx="2">
                  <c:v>43.46</c:v>
                </c:pt>
                <c:pt idx="3">
                  <c:v>44.72</c:v>
                </c:pt>
                <c:pt idx="4">
                  <c:v>45.98</c:v>
                </c:pt>
              </c:numCache>
            </c:numRef>
          </c:val>
        </c:ser>
        <c:dLbls>
          <c:showLegendKey val="0"/>
          <c:showVal val="0"/>
          <c:showCatName val="0"/>
          <c:showSerName val="0"/>
          <c:showPercent val="0"/>
          <c:showBubbleSize val="0"/>
        </c:dLbls>
        <c:gapWidth val="150"/>
        <c:axId val="40887040"/>
        <c:axId val="408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40887040"/>
        <c:axId val="40888960"/>
      </c:lineChart>
      <c:dateAx>
        <c:axId val="40887040"/>
        <c:scaling>
          <c:orientation val="minMax"/>
        </c:scaling>
        <c:delete val="1"/>
        <c:axPos val="b"/>
        <c:numFmt formatCode="ge" sourceLinked="1"/>
        <c:majorTickMark val="none"/>
        <c:minorTickMark val="none"/>
        <c:tickLblPos val="none"/>
        <c:crossAx val="40888960"/>
        <c:crosses val="autoZero"/>
        <c:auto val="1"/>
        <c:lblOffset val="100"/>
        <c:baseTimeUnit val="years"/>
      </c:dateAx>
      <c:valAx>
        <c:axId val="408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10.7</c:v>
                </c:pt>
                <c:pt idx="1">
                  <c:v>12.02</c:v>
                </c:pt>
                <c:pt idx="2">
                  <c:v>14.24</c:v>
                </c:pt>
                <c:pt idx="3">
                  <c:v>17.53</c:v>
                </c:pt>
                <c:pt idx="4">
                  <c:v>18.04</c:v>
                </c:pt>
              </c:numCache>
            </c:numRef>
          </c:val>
        </c:ser>
        <c:dLbls>
          <c:showLegendKey val="0"/>
          <c:showVal val="0"/>
          <c:showCatName val="0"/>
          <c:showSerName val="0"/>
          <c:showPercent val="0"/>
          <c:showBubbleSize val="0"/>
        </c:dLbls>
        <c:gapWidth val="150"/>
        <c:axId val="92713344"/>
        <c:axId val="9271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92713344"/>
        <c:axId val="92715264"/>
      </c:lineChart>
      <c:dateAx>
        <c:axId val="92713344"/>
        <c:scaling>
          <c:orientation val="minMax"/>
        </c:scaling>
        <c:delete val="1"/>
        <c:axPos val="b"/>
        <c:numFmt formatCode="ge" sourceLinked="1"/>
        <c:majorTickMark val="none"/>
        <c:minorTickMark val="none"/>
        <c:tickLblPos val="none"/>
        <c:crossAx val="92715264"/>
        <c:crosses val="autoZero"/>
        <c:auto val="1"/>
        <c:lblOffset val="100"/>
        <c:baseTimeUnit val="years"/>
      </c:dateAx>
      <c:valAx>
        <c:axId val="9271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828032"/>
        <c:axId val="9282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92828032"/>
        <c:axId val="92829952"/>
      </c:lineChart>
      <c:dateAx>
        <c:axId val="92828032"/>
        <c:scaling>
          <c:orientation val="minMax"/>
        </c:scaling>
        <c:delete val="1"/>
        <c:axPos val="b"/>
        <c:numFmt formatCode="ge" sourceLinked="1"/>
        <c:majorTickMark val="none"/>
        <c:minorTickMark val="none"/>
        <c:tickLblPos val="none"/>
        <c:crossAx val="92829952"/>
        <c:crosses val="autoZero"/>
        <c:auto val="1"/>
        <c:lblOffset val="100"/>
        <c:baseTimeUnit val="years"/>
      </c:dateAx>
      <c:valAx>
        <c:axId val="92829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771.13</c:v>
                </c:pt>
                <c:pt idx="1">
                  <c:v>853.72</c:v>
                </c:pt>
                <c:pt idx="2">
                  <c:v>436.05</c:v>
                </c:pt>
                <c:pt idx="3">
                  <c:v>630.85</c:v>
                </c:pt>
                <c:pt idx="4">
                  <c:v>613.14</c:v>
                </c:pt>
              </c:numCache>
            </c:numRef>
          </c:val>
        </c:ser>
        <c:dLbls>
          <c:showLegendKey val="0"/>
          <c:showVal val="0"/>
          <c:showCatName val="0"/>
          <c:showSerName val="0"/>
          <c:showPercent val="0"/>
          <c:showBubbleSize val="0"/>
        </c:dLbls>
        <c:gapWidth val="150"/>
        <c:axId val="92866432"/>
        <c:axId val="928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92866432"/>
        <c:axId val="92868608"/>
      </c:lineChart>
      <c:dateAx>
        <c:axId val="92866432"/>
        <c:scaling>
          <c:orientation val="minMax"/>
        </c:scaling>
        <c:delete val="1"/>
        <c:axPos val="b"/>
        <c:numFmt formatCode="ge" sourceLinked="1"/>
        <c:majorTickMark val="none"/>
        <c:minorTickMark val="none"/>
        <c:tickLblPos val="none"/>
        <c:crossAx val="92868608"/>
        <c:crosses val="autoZero"/>
        <c:auto val="1"/>
        <c:lblOffset val="100"/>
        <c:baseTimeUnit val="years"/>
      </c:dateAx>
      <c:valAx>
        <c:axId val="9286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138.19</c:v>
                </c:pt>
                <c:pt idx="1">
                  <c:v>134.52000000000001</c:v>
                </c:pt>
                <c:pt idx="2">
                  <c:v>131.19999999999999</c:v>
                </c:pt>
                <c:pt idx="3">
                  <c:v>127.64</c:v>
                </c:pt>
                <c:pt idx="4">
                  <c:v>122.52</c:v>
                </c:pt>
              </c:numCache>
            </c:numRef>
          </c:val>
        </c:ser>
        <c:dLbls>
          <c:showLegendKey val="0"/>
          <c:showVal val="0"/>
          <c:showCatName val="0"/>
          <c:showSerName val="0"/>
          <c:showPercent val="0"/>
          <c:showBubbleSize val="0"/>
        </c:dLbls>
        <c:gapWidth val="150"/>
        <c:axId val="92880256"/>
        <c:axId val="9290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92880256"/>
        <c:axId val="92907008"/>
      </c:lineChart>
      <c:dateAx>
        <c:axId val="92880256"/>
        <c:scaling>
          <c:orientation val="minMax"/>
        </c:scaling>
        <c:delete val="1"/>
        <c:axPos val="b"/>
        <c:numFmt formatCode="ge" sourceLinked="1"/>
        <c:majorTickMark val="none"/>
        <c:minorTickMark val="none"/>
        <c:tickLblPos val="none"/>
        <c:crossAx val="92907008"/>
        <c:crosses val="autoZero"/>
        <c:auto val="1"/>
        <c:lblOffset val="100"/>
        <c:baseTimeUnit val="years"/>
      </c:dateAx>
      <c:valAx>
        <c:axId val="92907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8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98.65</c:v>
                </c:pt>
                <c:pt idx="1">
                  <c:v>102.58</c:v>
                </c:pt>
                <c:pt idx="2">
                  <c:v>107.65</c:v>
                </c:pt>
                <c:pt idx="3">
                  <c:v>106.77</c:v>
                </c:pt>
                <c:pt idx="4">
                  <c:v>106.91</c:v>
                </c:pt>
              </c:numCache>
            </c:numRef>
          </c:val>
        </c:ser>
        <c:dLbls>
          <c:showLegendKey val="0"/>
          <c:showVal val="0"/>
          <c:showCatName val="0"/>
          <c:showSerName val="0"/>
          <c:showPercent val="0"/>
          <c:showBubbleSize val="0"/>
        </c:dLbls>
        <c:gapWidth val="150"/>
        <c:axId val="93203456"/>
        <c:axId val="932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93203456"/>
        <c:axId val="93213824"/>
      </c:lineChart>
      <c:dateAx>
        <c:axId val="93203456"/>
        <c:scaling>
          <c:orientation val="minMax"/>
        </c:scaling>
        <c:delete val="1"/>
        <c:axPos val="b"/>
        <c:numFmt formatCode="ge" sourceLinked="1"/>
        <c:majorTickMark val="none"/>
        <c:minorTickMark val="none"/>
        <c:tickLblPos val="none"/>
        <c:crossAx val="93213824"/>
        <c:crosses val="autoZero"/>
        <c:auto val="1"/>
        <c:lblOffset val="100"/>
        <c:baseTimeUnit val="years"/>
      </c:dateAx>
      <c:valAx>
        <c:axId val="932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165.98</c:v>
                </c:pt>
                <c:pt idx="1">
                  <c:v>159.74</c:v>
                </c:pt>
                <c:pt idx="2">
                  <c:v>152.47999999999999</c:v>
                </c:pt>
                <c:pt idx="3">
                  <c:v>152.93</c:v>
                </c:pt>
                <c:pt idx="4">
                  <c:v>152.58000000000001</c:v>
                </c:pt>
              </c:numCache>
            </c:numRef>
          </c:val>
        </c:ser>
        <c:dLbls>
          <c:showLegendKey val="0"/>
          <c:showVal val="0"/>
          <c:showCatName val="0"/>
          <c:showSerName val="0"/>
          <c:showPercent val="0"/>
          <c:showBubbleSize val="0"/>
        </c:dLbls>
        <c:gapWidth val="150"/>
        <c:axId val="93243648"/>
        <c:axId val="932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93243648"/>
        <c:axId val="93249920"/>
      </c:lineChart>
      <c:dateAx>
        <c:axId val="93243648"/>
        <c:scaling>
          <c:orientation val="minMax"/>
        </c:scaling>
        <c:delete val="1"/>
        <c:axPos val="b"/>
        <c:numFmt formatCode="ge" sourceLinked="1"/>
        <c:majorTickMark val="none"/>
        <c:minorTickMark val="none"/>
        <c:tickLblPos val="none"/>
        <c:crossAx val="93249920"/>
        <c:crosses val="autoZero"/>
        <c:auto val="1"/>
        <c:lblOffset val="100"/>
        <c:baseTimeUnit val="years"/>
      </c:dateAx>
      <c:valAx>
        <c:axId val="932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大阪府　大東市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4" t="s">
        <v>116</v>
      </c>
      <c r="AE8" s="84"/>
      <c r="AF8" s="84"/>
      <c r="AG8" s="84"/>
      <c r="AH8" s="84"/>
      <c r="AI8" s="84"/>
      <c r="AJ8" s="84"/>
      <c r="AK8" s="5"/>
      <c r="AL8" s="71">
        <f>データ!$R$6</f>
        <v>122461</v>
      </c>
      <c r="AM8" s="71"/>
      <c r="AN8" s="71"/>
      <c r="AO8" s="71"/>
      <c r="AP8" s="71"/>
      <c r="AQ8" s="71"/>
      <c r="AR8" s="71"/>
      <c r="AS8" s="71"/>
      <c r="AT8" s="67">
        <f>データ!$S$6</f>
        <v>18.27</v>
      </c>
      <c r="AU8" s="68"/>
      <c r="AV8" s="68"/>
      <c r="AW8" s="68"/>
      <c r="AX8" s="68"/>
      <c r="AY8" s="68"/>
      <c r="AZ8" s="68"/>
      <c r="BA8" s="68"/>
      <c r="BB8" s="70">
        <f>データ!$T$6</f>
        <v>6702.85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71.22</v>
      </c>
      <c r="J10" s="68"/>
      <c r="K10" s="68"/>
      <c r="L10" s="68"/>
      <c r="M10" s="68"/>
      <c r="N10" s="68"/>
      <c r="O10" s="69"/>
      <c r="P10" s="70">
        <f>データ!$P$6</f>
        <v>100</v>
      </c>
      <c r="Q10" s="70"/>
      <c r="R10" s="70"/>
      <c r="S10" s="70"/>
      <c r="T10" s="70"/>
      <c r="U10" s="70"/>
      <c r="V10" s="70"/>
      <c r="W10" s="71">
        <f>データ!$Q$6</f>
        <v>2535</v>
      </c>
      <c r="X10" s="71"/>
      <c r="Y10" s="71"/>
      <c r="Z10" s="71"/>
      <c r="AA10" s="71"/>
      <c r="AB10" s="71"/>
      <c r="AC10" s="71"/>
      <c r="AD10" s="2"/>
      <c r="AE10" s="2"/>
      <c r="AF10" s="2"/>
      <c r="AG10" s="2"/>
      <c r="AH10" s="5"/>
      <c r="AI10" s="5"/>
      <c r="AJ10" s="5"/>
      <c r="AK10" s="5"/>
      <c r="AL10" s="71">
        <f>データ!$U$6</f>
        <v>122462</v>
      </c>
      <c r="AM10" s="71"/>
      <c r="AN10" s="71"/>
      <c r="AO10" s="71"/>
      <c r="AP10" s="71"/>
      <c r="AQ10" s="71"/>
      <c r="AR10" s="71"/>
      <c r="AS10" s="71"/>
      <c r="AT10" s="67">
        <f>データ!$V$6</f>
        <v>18.27</v>
      </c>
      <c r="AU10" s="68"/>
      <c r="AV10" s="68"/>
      <c r="AW10" s="68"/>
      <c r="AX10" s="68"/>
      <c r="AY10" s="68"/>
      <c r="AZ10" s="68"/>
      <c r="BA10" s="68"/>
      <c r="BB10" s="70">
        <f>データ!$W$6</f>
        <v>6702.9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272183</v>
      </c>
      <c r="D6" s="34">
        <f t="shared" si="3"/>
        <v>46</v>
      </c>
      <c r="E6" s="34">
        <f t="shared" si="3"/>
        <v>1</v>
      </c>
      <c r="F6" s="34">
        <f t="shared" si="3"/>
        <v>0</v>
      </c>
      <c r="G6" s="34">
        <f t="shared" si="3"/>
        <v>1</v>
      </c>
      <c r="H6" s="34" t="str">
        <f t="shared" si="3"/>
        <v>大阪府　大東市</v>
      </c>
      <c r="I6" s="34" t="str">
        <f t="shared" si="3"/>
        <v>法適用</v>
      </c>
      <c r="J6" s="34" t="str">
        <f t="shared" si="3"/>
        <v>水道事業</v>
      </c>
      <c r="K6" s="34" t="str">
        <f t="shared" si="3"/>
        <v>末端給水事業</v>
      </c>
      <c r="L6" s="34" t="str">
        <f t="shared" si="3"/>
        <v>A3</v>
      </c>
      <c r="M6" s="34">
        <f t="shared" si="3"/>
        <v>0</v>
      </c>
      <c r="N6" s="35" t="str">
        <f t="shared" si="3"/>
        <v>-</v>
      </c>
      <c r="O6" s="35">
        <f t="shared" si="3"/>
        <v>71.22</v>
      </c>
      <c r="P6" s="35">
        <f t="shared" si="3"/>
        <v>100</v>
      </c>
      <c r="Q6" s="35">
        <f t="shared" si="3"/>
        <v>2535</v>
      </c>
      <c r="R6" s="35">
        <f t="shared" si="3"/>
        <v>122461</v>
      </c>
      <c r="S6" s="35">
        <f t="shared" si="3"/>
        <v>18.27</v>
      </c>
      <c r="T6" s="35">
        <f t="shared" si="3"/>
        <v>6702.85</v>
      </c>
      <c r="U6" s="35">
        <f t="shared" si="3"/>
        <v>122462</v>
      </c>
      <c r="V6" s="35">
        <f t="shared" si="3"/>
        <v>18.27</v>
      </c>
      <c r="W6" s="35">
        <f t="shared" si="3"/>
        <v>6702.9</v>
      </c>
      <c r="X6" s="36">
        <f>IF(X7="",NA(),X7)</f>
        <v>104.2</v>
      </c>
      <c r="Y6" s="36">
        <f t="shared" ref="Y6:AG6" si="4">IF(Y7="",NA(),Y7)</f>
        <v>109.46</v>
      </c>
      <c r="Z6" s="36">
        <f t="shared" si="4"/>
        <v>113.54</v>
      </c>
      <c r="AA6" s="36">
        <f t="shared" si="4"/>
        <v>113.89</v>
      </c>
      <c r="AB6" s="36">
        <f t="shared" si="4"/>
        <v>112.4</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771.13</v>
      </c>
      <c r="AU6" s="36">
        <f t="shared" ref="AU6:BC6" si="6">IF(AU7="",NA(),AU7)</f>
        <v>853.72</v>
      </c>
      <c r="AV6" s="36">
        <f t="shared" si="6"/>
        <v>436.05</v>
      </c>
      <c r="AW6" s="36">
        <f t="shared" si="6"/>
        <v>630.85</v>
      </c>
      <c r="AX6" s="36">
        <f t="shared" si="6"/>
        <v>613.14</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138.19</v>
      </c>
      <c r="BF6" s="36">
        <f t="shared" ref="BF6:BN6" si="7">IF(BF7="",NA(),BF7)</f>
        <v>134.52000000000001</v>
      </c>
      <c r="BG6" s="36">
        <f t="shared" si="7"/>
        <v>131.19999999999999</v>
      </c>
      <c r="BH6" s="36">
        <f t="shared" si="7"/>
        <v>127.64</v>
      </c>
      <c r="BI6" s="36">
        <f t="shared" si="7"/>
        <v>122.52</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98.65</v>
      </c>
      <c r="BQ6" s="36">
        <f t="shared" ref="BQ6:BY6" si="8">IF(BQ7="",NA(),BQ7)</f>
        <v>102.58</v>
      </c>
      <c r="BR6" s="36">
        <f t="shared" si="8"/>
        <v>107.65</v>
      </c>
      <c r="BS6" s="36">
        <f t="shared" si="8"/>
        <v>106.77</v>
      </c>
      <c r="BT6" s="36">
        <f t="shared" si="8"/>
        <v>106.91</v>
      </c>
      <c r="BU6" s="36">
        <f t="shared" si="8"/>
        <v>100.16</v>
      </c>
      <c r="BV6" s="36">
        <f t="shared" si="8"/>
        <v>100.07</v>
      </c>
      <c r="BW6" s="36">
        <f t="shared" si="8"/>
        <v>106.22</v>
      </c>
      <c r="BX6" s="36">
        <f t="shared" si="8"/>
        <v>106.69</v>
      </c>
      <c r="BY6" s="36">
        <f t="shared" si="8"/>
        <v>106.52</v>
      </c>
      <c r="BZ6" s="35" t="str">
        <f>IF(BZ7="","",IF(BZ7="-","【-】","【"&amp;SUBSTITUTE(TEXT(BZ7,"#,##0.00"),"-","△")&amp;"】"))</f>
        <v>【105.59】</v>
      </c>
      <c r="CA6" s="36">
        <f>IF(CA7="",NA(),CA7)</f>
        <v>165.98</v>
      </c>
      <c r="CB6" s="36">
        <f t="shared" ref="CB6:CJ6" si="9">IF(CB7="",NA(),CB7)</f>
        <v>159.74</v>
      </c>
      <c r="CC6" s="36">
        <f t="shared" si="9"/>
        <v>152.47999999999999</v>
      </c>
      <c r="CD6" s="36">
        <f t="shared" si="9"/>
        <v>152.93</v>
      </c>
      <c r="CE6" s="36">
        <f t="shared" si="9"/>
        <v>152.58000000000001</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61.75</v>
      </c>
      <c r="CM6" s="36">
        <f t="shared" ref="CM6:CU6" si="10">IF(CM7="",NA(),CM7)</f>
        <v>60.98</v>
      </c>
      <c r="CN6" s="36">
        <f t="shared" si="10"/>
        <v>60.29</v>
      </c>
      <c r="CO6" s="36">
        <f t="shared" si="10"/>
        <v>59.12</v>
      </c>
      <c r="CP6" s="36">
        <f t="shared" si="10"/>
        <v>58.78</v>
      </c>
      <c r="CQ6" s="36">
        <f t="shared" si="10"/>
        <v>62.5</v>
      </c>
      <c r="CR6" s="36">
        <f t="shared" si="10"/>
        <v>62.45</v>
      </c>
      <c r="CS6" s="36">
        <f t="shared" si="10"/>
        <v>62.12</v>
      </c>
      <c r="CT6" s="36">
        <f t="shared" si="10"/>
        <v>62.26</v>
      </c>
      <c r="CU6" s="36">
        <f t="shared" si="10"/>
        <v>62.1</v>
      </c>
      <c r="CV6" s="35" t="str">
        <f>IF(CV7="","",IF(CV7="-","【-】","【"&amp;SUBSTITUTE(TEXT(CV7,"#,##0.00"),"-","△")&amp;"】"))</f>
        <v>【59.94】</v>
      </c>
      <c r="CW6" s="36">
        <f>IF(CW7="",NA(),CW7)</f>
        <v>94.88</v>
      </c>
      <c r="CX6" s="36">
        <f t="shared" ref="CX6:DF6" si="11">IF(CX7="",NA(),CX7)</f>
        <v>95.19</v>
      </c>
      <c r="CY6" s="36">
        <f t="shared" si="11"/>
        <v>94.65</v>
      </c>
      <c r="CZ6" s="36">
        <f t="shared" si="11"/>
        <v>95.23</v>
      </c>
      <c r="DA6" s="36">
        <f t="shared" si="11"/>
        <v>95.49</v>
      </c>
      <c r="DB6" s="36">
        <f t="shared" si="11"/>
        <v>89.62</v>
      </c>
      <c r="DC6" s="36">
        <f t="shared" si="11"/>
        <v>89.76</v>
      </c>
      <c r="DD6" s="36">
        <f t="shared" si="11"/>
        <v>89.45</v>
      </c>
      <c r="DE6" s="36">
        <f t="shared" si="11"/>
        <v>89.5</v>
      </c>
      <c r="DF6" s="36">
        <f t="shared" si="11"/>
        <v>89.52</v>
      </c>
      <c r="DG6" s="35" t="str">
        <f>IF(DG7="","",IF(DG7="-","【-】","【"&amp;SUBSTITUTE(TEXT(DG7,"#,##0.00"),"-","△")&amp;"】"))</f>
        <v>【90.22】</v>
      </c>
      <c r="DH6" s="36">
        <f>IF(DH7="",NA(),DH7)</f>
        <v>43.25</v>
      </c>
      <c r="DI6" s="36">
        <f t="shared" ref="DI6:DQ6" si="12">IF(DI7="",NA(),DI7)</f>
        <v>44.15</v>
      </c>
      <c r="DJ6" s="36">
        <f t="shared" si="12"/>
        <v>43.46</v>
      </c>
      <c r="DK6" s="36">
        <f t="shared" si="12"/>
        <v>44.72</v>
      </c>
      <c r="DL6" s="36">
        <f t="shared" si="12"/>
        <v>45.98</v>
      </c>
      <c r="DM6" s="36">
        <f t="shared" si="12"/>
        <v>40.21</v>
      </c>
      <c r="DN6" s="36">
        <f t="shared" si="12"/>
        <v>41.12</v>
      </c>
      <c r="DO6" s="36">
        <f t="shared" si="12"/>
        <v>44.91</v>
      </c>
      <c r="DP6" s="36">
        <f t="shared" si="12"/>
        <v>45.89</v>
      </c>
      <c r="DQ6" s="36">
        <f t="shared" si="12"/>
        <v>46.58</v>
      </c>
      <c r="DR6" s="35" t="str">
        <f>IF(DR7="","",IF(DR7="-","【-】","【"&amp;SUBSTITUTE(TEXT(DR7,"#,##0.00"),"-","△")&amp;"】"))</f>
        <v>【47.91】</v>
      </c>
      <c r="DS6" s="36">
        <f>IF(DS7="",NA(),DS7)</f>
        <v>10.7</v>
      </c>
      <c r="DT6" s="36">
        <f t="shared" ref="DT6:EB6" si="13">IF(DT7="",NA(),DT7)</f>
        <v>12.02</v>
      </c>
      <c r="DU6" s="36">
        <f t="shared" si="13"/>
        <v>14.24</v>
      </c>
      <c r="DV6" s="36">
        <f t="shared" si="13"/>
        <v>17.53</v>
      </c>
      <c r="DW6" s="36">
        <f t="shared" si="13"/>
        <v>18.04</v>
      </c>
      <c r="DX6" s="36">
        <f t="shared" si="13"/>
        <v>10.19</v>
      </c>
      <c r="DY6" s="36">
        <f t="shared" si="13"/>
        <v>10.9</v>
      </c>
      <c r="DZ6" s="36">
        <f t="shared" si="13"/>
        <v>12.03</v>
      </c>
      <c r="EA6" s="36">
        <f t="shared" si="13"/>
        <v>13.14</v>
      </c>
      <c r="EB6" s="36">
        <f t="shared" si="13"/>
        <v>14.45</v>
      </c>
      <c r="EC6" s="35" t="str">
        <f>IF(EC7="","",IF(EC7="-","【-】","【"&amp;SUBSTITUTE(TEXT(EC7,"#,##0.00"),"-","△")&amp;"】"))</f>
        <v>【15.00】</v>
      </c>
      <c r="ED6" s="36">
        <f>IF(ED7="",NA(),ED7)</f>
        <v>5.24</v>
      </c>
      <c r="EE6" s="36">
        <f t="shared" ref="EE6:EM6" si="14">IF(EE7="",NA(),EE7)</f>
        <v>0.76</v>
      </c>
      <c r="EF6" s="36">
        <f t="shared" si="14"/>
        <v>0.62</v>
      </c>
      <c r="EG6" s="36">
        <f t="shared" si="14"/>
        <v>0.63</v>
      </c>
      <c r="EH6" s="36">
        <f t="shared" si="14"/>
        <v>0.39</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272183</v>
      </c>
      <c r="D7" s="38">
        <v>46</v>
      </c>
      <c r="E7" s="38">
        <v>1</v>
      </c>
      <c r="F7" s="38">
        <v>0</v>
      </c>
      <c r="G7" s="38">
        <v>1</v>
      </c>
      <c r="H7" s="38" t="s">
        <v>105</v>
      </c>
      <c r="I7" s="38" t="s">
        <v>106</v>
      </c>
      <c r="J7" s="38" t="s">
        <v>107</v>
      </c>
      <c r="K7" s="38" t="s">
        <v>108</v>
      </c>
      <c r="L7" s="38" t="s">
        <v>109</v>
      </c>
      <c r="M7" s="38"/>
      <c r="N7" s="39" t="s">
        <v>110</v>
      </c>
      <c r="O7" s="39">
        <v>71.22</v>
      </c>
      <c r="P7" s="39">
        <v>100</v>
      </c>
      <c r="Q7" s="39">
        <v>2535</v>
      </c>
      <c r="R7" s="39">
        <v>122461</v>
      </c>
      <c r="S7" s="39">
        <v>18.27</v>
      </c>
      <c r="T7" s="39">
        <v>6702.85</v>
      </c>
      <c r="U7" s="39">
        <v>122462</v>
      </c>
      <c r="V7" s="39">
        <v>18.27</v>
      </c>
      <c r="W7" s="39">
        <v>6702.9</v>
      </c>
      <c r="X7" s="39">
        <v>104.2</v>
      </c>
      <c r="Y7" s="39">
        <v>109.46</v>
      </c>
      <c r="Z7" s="39">
        <v>113.54</v>
      </c>
      <c r="AA7" s="39">
        <v>113.89</v>
      </c>
      <c r="AB7" s="39">
        <v>112.4</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771.13</v>
      </c>
      <c r="AU7" s="39">
        <v>853.72</v>
      </c>
      <c r="AV7" s="39">
        <v>436.05</v>
      </c>
      <c r="AW7" s="39">
        <v>630.85</v>
      </c>
      <c r="AX7" s="39">
        <v>613.14</v>
      </c>
      <c r="AY7" s="39">
        <v>633.30999999999995</v>
      </c>
      <c r="AZ7" s="39">
        <v>648.09</v>
      </c>
      <c r="BA7" s="39">
        <v>344.19</v>
      </c>
      <c r="BB7" s="39">
        <v>352.05</v>
      </c>
      <c r="BC7" s="39">
        <v>349.04</v>
      </c>
      <c r="BD7" s="39">
        <v>262.87</v>
      </c>
      <c r="BE7" s="39">
        <v>138.19</v>
      </c>
      <c r="BF7" s="39">
        <v>134.52000000000001</v>
      </c>
      <c r="BG7" s="39">
        <v>131.19999999999999</v>
      </c>
      <c r="BH7" s="39">
        <v>127.64</v>
      </c>
      <c r="BI7" s="39">
        <v>122.52</v>
      </c>
      <c r="BJ7" s="39">
        <v>257.41000000000003</v>
      </c>
      <c r="BK7" s="39">
        <v>253.86</v>
      </c>
      <c r="BL7" s="39">
        <v>252.09</v>
      </c>
      <c r="BM7" s="39">
        <v>250.76</v>
      </c>
      <c r="BN7" s="39">
        <v>254.54</v>
      </c>
      <c r="BO7" s="39">
        <v>270.87</v>
      </c>
      <c r="BP7" s="39">
        <v>98.65</v>
      </c>
      <c r="BQ7" s="39">
        <v>102.58</v>
      </c>
      <c r="BR7" s="39">
        <v>107.65</v>
      </c>
      <c r="BS7" s="39">
        <v>106.77</v>
      </c>
      <c r="BT7" s="39">
        <v>106.91</v>
      </c>
      <c r="BU7" s="39">
        <v>100.16</v>
      </c>
      <c r="BV7" s="39">
        <v>100.07</v>
      </c>
      <c r="BW7" s="39">
        <v>106.22</v>
      </c>
      <c r="BX7" s="39">
        <v>106.69</v>
      </c>
      <c r="BY7" s="39">
        <v>106.52</v>
      </c>
      <c r="BZ7" s="39">
        <v>105.59</v>
      </c>
      <c r="CA7" s="39">
        <v>165.98</v>
      </c>
      <c r="CB7" s="39">
        <v>159.74</v>
      </c>
      <c r="CC7" s="39">
        <v>152.47999999999999</v>
      </c>
      <c r="CD7" s="39">
        <v>152.93</v>
      </c>
      <c r="CE7" s="39">
        <v>152.58000000000001</v>
      </c>
      <c r="CF7" s="39">
        <v>166.17</v>
      </c>
      <c r="CG7" s="39">
        <v>164.93</v>
      </c>
      <c r="CH7" s="39">
        <v>155.22999999999999</v>
      </c>
      <c r="CI7" s="39">
        <v>154.91999999999999</v>
      </c>
      <c r="CJ7" s="39">
        <v>155.80000000000001</v>
      </c>
      <c r="CK7" s="39">
        <v>163.27000000000001</v>
      </c>
      <c r="CL7" s="39">
        <v>61.75</v>
      </c>
      <c r="CM7" s="39">
        <v>60.98</v>
      </c>
      <c r="CN7" s="39">
        <v>60.29</v>
      </c>
      <c r="CO7" s="39">
        <v>59.12</v>
      </c>
      <c r="CP7" s="39">
        <v>58.78</v>
      </c>
      <c r="CQ7" s="39">
        <v>62.5</v>
      </c>
      <c r="CR7" s="39">
        <v>62.45</v>
      </c>
      <c r="CS7" s="39">
        <v>62.12</v>
      </c>
      <c r="CT7" s="39">
        <v>62.26</v>
      </c>
      <c r="CU7" s="39">
        <v>62.1</v>
      </c>
      <c r="CV7" s="39">
        <v>59.94</v>
      </c>
      <c r="CW7" s="39">
        <v>94.88</v>
      </c>
      <c r="CX7" s="39">
        <v>95.19</v>
      </c>
      <c r="CY7" s="39">
        <v>94.65</v>
      </c>
      <c r="CZ7" s="39">
        <v>95.23</v>
      </c>
      <c r="DA7" s="39">
        <v>95.49</v>
      </c>
      <c r="DB7" s="39">
        <v>89.62</v>
      </c>
      <c r="DC7" s="39">
        <v>89.76</v>
      </c>
      <c r="DD7" s="39">
        <v>89.45</v>
      </c>
      <c r="DE7" s="39">
        <v>89.5</v>
      </c>
      <c r="DF7" s="39">
        <v>89.52</v>
      </c>
      <c r="DG7" s="39">
        <v>90.22</v>
      </c>
      <c r="DH7" s="39">
        <v>43.25</v>
      </c>
      <c r="DI7" s="39">
        <v>44.15</v>
      </c>
      <c r="DJ7" s="39">
        <v>43.46</v>
      </c>
      <c r="DK7" s="39">
        <v>44.72</v>
      </c>
      <c r="DL7" s="39">
        <v>45.98</v>
      </c>
      <c r="DM7" s="39">
        <v>40.21</v>
      </c>
      <c r="DN7" s="39">
        <v>41.12</v>
      </c>
      <c r="DO7" s="39">
        <v>44.91</v>
      </c>
      <c r="DP7" s="39">
        <v>45.89</v>
      </c>
      <c r="DQ7" s="39">
        <v>46.58</v>
      </c>
      <c r="DR7" s="39">
        <v>47.91</v>
      </c>
      <c r="DS7" s="39">
        <v>10.7</v>
      </c>
      <c r="DT7" s="39">
        <v>12.02</v>
      </c>
      <c r="DU7" s="39">
        <v>14.24</v>
      </c>
      <c r="DV7" s="39">
        <v>17.53</v>
      </c>
      <c r="DW7" s="39">
        <v>18.04</v>
      </c>
      <c r="DX7" s="39">
        <v>10.19</v>
      </c>
      <c r="DY7" s="39">
        <v>10.9</v>
      </c>
      <c r="DZ7" s="39">
        <v>12.03</v>
      </c>
      <c r="EA7" s="39">
        <v>13.14</v>
      </c>
      <c r="EB7" s="39">
        <v>14.45</v>
      </c>
      <c r="EC7" s="39">
        <v>15</v>
      </c>
      <c r="ED7" s="39">
        <v>5.24</v>
      </c>
      <c r="EE7" s="39">
        <v>0.76</v>
      </c>
      <c r="EF7" s="39">
        <v>0.62</v>
      </c>
      <c r="EG7" s="39">
        <v>0.63</v>
      </c>
      <c r="EH7" s="39">
        <v>0.39</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二宮 義仁</cp:lastModifiedBy>
  <cp:lastPrinted>2018-02-22T08:26:34Z</cp:lastPrinted>
  <dcterms:created xsi:type="dcterms:W3CDTF">2017-12-25T01:31:50Z</dcterms:created>
  <dcterms:modified xsi:type="dcterms:W3CDTF">2018-02-22T08:31:33Z</dcterms:modified>
</cp:coreProperties>
</file>