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BXoSfI8uiomvi6AlvnEtpkgzZjbG0DIAiJnYzFtLti6M/Xq0KUOfYn/Q0DG3UFoTob6XnQhelcEqMrVPQRWvA==" workbookSaltValue="03MOG1TtmOFPIfFTAkKvx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<sst xmlns="http://schemas.openxmlformats.org/spreadsheetml/2006/main" count="232" uniqueCount="119">
  <si>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</si>
  <si>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</si>
  <si>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</si>
  <si>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</si>
  <si>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</si>
  <si>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</si>
  <si>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</si>
  <si>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</si>
  <si>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</si>
  <si>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</si>
  <si>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</si>
  <si>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</si>
  <si>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</si>
  <si>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</si>
  <si>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</si>
  <si>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</si>
  <si>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</si>
  <si>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</si>
  <si>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</si>
  <si>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</si>
  <si>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</si>
  <si>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</si>
  <si>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</si>
  <si>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</si>
  <si>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</si>
  <si>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</si>
  <si>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</si>
  <si>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</si>
  <si>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</si>
  <si>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</si>
  <si>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</si>
  <si>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</si>
  <si>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</si>
  <si>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</si>
  <si>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</si>
  <si>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</si>
  <si>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</si>
  <si>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</si>
  <si>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</si>
  <si>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</si>
  <si>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</si>
  <si>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</si>
  <si>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</si>
  <si>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</si>
  <si>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</si>
  <si>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</si>
  <si>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</si>
  <si>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</si>
  <si>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</si>
  <si>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</si>
  <si>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</si>
  <si>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</si>
  <si>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</si>
  <si>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</si>
  <si>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</si>
  <si>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</si>
  <si>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</si>
  <si>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</si>
  <si>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</si>
  <si>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</si>
  <si>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</si>
  <si>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</si>
  <si>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</si>
  <si>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</si>
  <si>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</si>
  <si>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</si>
  <si>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</si>
  <si>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</si>
  <si>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</si>
  <si>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</si>
  <si>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</si>
  <si>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</si>
  <si>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</si>
  <si>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</si>
  <si>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</si>
  <si>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</si>
  <si>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</si>
  <si>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</si>
  <si>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</si>
  <si>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</si>
  <si>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</si>
  <si>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</si>
  <si>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</si>
  <si>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</si>
  <si>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</si>
  <si>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</si>
  <si>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</si>
  <si>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</si>
  <si>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</si>
  <si>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</si>
  <si>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</si>
  <si>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</si>
  <si>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</si>
  <si>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</si>
  <si>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</si>
  <si>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</si>
  <si>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</si>
  <si>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</si>
  <si>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</si>
  <si>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</si>
  <si>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</si>
  <si>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</si>
  <si>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</si>
  <si>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</si>
  <si>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</si>
  <si>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</si>
  <si>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</si>
  <si>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</si>
  <si>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</si>
  <si>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</si>
  <si>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</si>
  <si>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</si>
  <si>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</si>
  <si>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</si>
  <si>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</si>
  <si>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</si>
  <si>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平成26年度に行った施設の更新の影響により類似団体平均値と比較して低くなっていたが、平成29年度は類似団体平均値を若干上回っており、施設の老朽化が進んでいることがうかがえる。
　また、②管路経年化率は類似団体平均値を上回っており、③管路更新率は類似団体平均値よりも低くなっている。
　そのため、平成29年度に「大東市水道施設アセットマネジメント・耐震化・再構築計画」を策定した。
　なお、平成28年度の③管路更新率が他の年度よりも低くなっているのは、同年度の管路以外の水道施設の更新の割合が大きかったためである。</t>
    <rPh sb="2" eb="4">
      <t>ユウケイ</t>
    </rPh>
    <rPh sb="4" eb="6">
      <t>コテイ</t>
    </rPh>
    <rPh sb="6" eb="8">
      <t>シサン</t>
    </rPh>
    <rPh sb="8" eb="10">
      <t>ゲンカ</t>
    </rPh>
    <rPh sb="10" eb="12">
      <t>ショウキャク</t>
    </rPh>
    <rPh sb="12" eb="13">
      <t>リツ</t>
    </rPh>
    <rPh sb="14" eb="16">
      <t>ヘイセイ</t>
    </rPh>
    <rPh sb="18" eb="20">
      <t>ネンド</t>
    </rPh>
    <rPh sb="21" eb="22">
      <t>オコナ</t>
    </rPh>
    <rPh sb="24" eb="26">
      <t>シセツ</t>
    </rPh>
    <rPh sb="27" eb="29">
      <t>コウシン</t>
    </rPh>
    <rPh sb="30" eb="32">
      <t>エイキョウ</t>
    </rPh>
    <rPh sb="35" eb="37">
      <t>ルイジ</t>
    </rPh>
    <rPh sb="37" eb="39">
      <t>ダンタイ</t>
    </rPh>
    <rPh sb="39" eb="41">
      <t>ヘイキン</t>
    </rPh>
    <rPh sb="41" eb="42">
      <t>チ</t>
    </rPh>
    <rPh sb="43" eb="45">
      <t>ヒカク</t>
    </rPh>
    <rPh sb="47" eb="48">
      <t>ヒク</t>
    </rPh>
    <rPh sb="56" eb="58">
      <t>ヘイセイ</t>
    </rPh>
    <rPh sb="60" eb="62">
      <t>ネンド</t>
    </rPh>
    <rPh sb="63" eb="65">
      <t>ルイジ</t>
    </rPh>
    <rPh sb="65" eb="67">
      <t>ダンタイ</t>
    </rPh>
    <rPh sb="67" eb="69">
      <t>ヘイキン</t>
    </rPh>
    <rPh sb="69" eb="70">
      <t>チ</t>
    </rPh>
    <rPh sb="71" eb="73">
      <t>ジャッカン</t>
    </rPh>
    <rPh sb="73" eb="75">
      <t>ウワマワ</t>
    </rPh>
    <rPh sb="80" eb="82">
      <t>シセツ</t>
    </rPh>
    <rPh sb="83" eb="86">
      <t>ロウキュウカ</t>
    </rPh>
    <rPh sb="87" eb="88">
      <t>スス</t>
    </rPh>
    <rPh sb="107" eb="109">
      <t>カンロ</t>
    </rPh>
    <rPh sb="109" eb="112">
      <t>ケイネンカ</t>
    </rPh>
    <rPh sb="112" eb="113">
      <t>リツ</t>
    </rPh>
    <rPh sb="114" eb="116">
      <t>ルイジ</t>
    </rPh>
    <rPh sb="116" eb="118">
      <t>ダンタイ</t>
    </rPh>
    <rPh sb="118" eb="120">
      <t>ヘイキン</t>
    </rPh>
    <rPh sb="120" eb="121">
      <t>チ</t>
    </rPh>
    <rPh sb="122" eb="124">
      <t>ウワマワ</t>
    </rPh>
    <rPh sb="130" eb="132">
      <t>カンロ</t>
    </rPh>
    <rPh sb="132" eb="134">
      <t>コウシン</t>
    </rPh>
    <rPh sb="134" eb="135">
      <t>リツ</t>
    </rPh>
    <rPh sb="136" eb="138">
      <t>ルイジ</t>
    </rPh>
    <rPh sb="138" eb="140">
      <t>ダンタイ</t>
    </rPh>
    <rPh sb="140" eb="142">
      <t>ヘイキン</t>
    </rPh>
    <rPh sb="142" eb="143">
      <t>チ</t>
    </rPh>
    <rPh sb="146" eb="147">
      <t>ヒク</t>
    </rPh>
    <rPh sb="161" eb="163">
      <t>ヘイセイ</t>
    </rPh>
    <rPh sb="165" eb="167">
      <t>ネンド</t>
    </rPh>
    <rPh sb="169" eb="172">
      <t>ダイトウシ</t>
    </rPh>
    <rPh sb="172" eb="174">
      <t>スイドウ</t>
    </rPh>
    <rPh sb="174" eb="176">
      <t>シセツ</t>
    </rPh>
    <rPh sb="187" eb="190">
      <t>タイシンカ</t>
    </rPh>
    <rPh sb="191" eb="194">
      <t>サイコウチク</t>
    </rPh>
    <rPh sb="194" eb="196">
      <t>ケイカク</t>
    </rPh>
    <rPh sb="198" eb="200">
      <t>サクテイ</t>
    </rPh>
    <rPh sb="208" eb="210">
      <t>ヘイセイ</t>
    </rPh>
    <rPh sb="212" eb="214">
      <t>ネンド</t>
    </rPh>
    <rPh sb="216" eb="218">
      <t>カンロ</t>
    </rPh>
    <rPh sb="218" eb="220">
      <t>コウシン</t>
    </rPh>
    <rPh sb="220" eb="221">
      <t>リツ</t>
    </rPh>
    <rPh sb="222" eb="223">
      <t>ホカ</t>
    </rPh>
    <rPh sb="224" eb="226">
      <t>ネンド</t>
    </rPh>
    <rPh sb="229" eb="230">
      <t>ヒク</t>
    </rPh>
    <rPh sb="239" eb="242">
      <t>ドウネンド</t>
    </rPh>
    <rPh sb="243" eb="245">
      <t>カンロ</t>
    </rPh>
    <rPh sb="245" eb="247">
      <t>イガイ</t>
    </rPh>
    <rPh sb="248" eb="250">
      <t>スイドウ</t>
    </rPh>
    <rPh sb="250" eb="252">
      <t>シセツ</t>
    </rPh>
    <rPh sb="253" eb="255">
      <t>コウシン</t>
    </rPh>
    <rPh sb="256" eb="258">
      <t>ワリアイ</t>
    </rPh>
    <rPh sb="259" eb="260">
      <t>オオ</t>
    </rPh>
    <phoneticPr fontId="4"/>
  </si>
  <si>
    <t>　現在給水人口が年々減少することにより年間総有収水量が減少することなどで給水収益が減少しており、また、供給単価が類似団体平均値と比較して低くなっているので、①経常収支比率は類似団体平均値と比較して低い状態になっているが、100%以上であり、また、③流動比率も100%以上かつ類似団体平均値を大きく上回っており、企業の健全性や短期的な支払能力に問題はない。
　平成29年度は⑤料金回収率が類似団体平均値を若干下回ったが、100%以上であり、また、外部委託等の推進により、⑥給水原価も類似団体平均値よりも低くなっているため、現状はおおむね効率的な運営が行われている。
　④企業債残高対給水収益比率は類似団体平均値と比較して低い水準であり、給水収益と比較して債務が過大でないことを示しているが、老朽化が進んでいることもあり、将来的に多額の設備投資が必要になることも考えられる。また、⑦施設利用率も施設規模に変化はないが、配水量の減少に伴い年々低下傾向であることも鑑み、平成29年度に「大東市水道施設アセットマネジメント・耐震化・再構築計画」を策定した。
　なお、平成26年度に指標が急激に変動しているものがあるが、これは会計制度の見直しによる、引当金の負債への計上、長期前受金戻入の収益への計上および給水原価からの控除の影響によるものである。</t>
    <rPh sb="1" eb="3">
      <t>ゲンザイ</t>
    </rPh>
    <rPh sb="3" eb="5">
      <t>キュウスイ</t>
    </rPh>
    <rPh sb="5" eb="7">
      <t>ジンコウ</t>
    </rPh>
    <rPh sb="8" eb="10">
      <t>ネンネン</t>
    </rPh>
    <rPh sb="10" eb="12">
      <t>ゲンショウ</t>
    </rPh>
    <rPh sb="19" eb="21">
      <t>ネンカン</t>
    </rPh>
    <rPh sb="21" eb="22">
      <t>ソウ</t>
    </rPh>
    <rPh sb="22" eb="24">
      <t>ユウシュウ</t>
    </rPh>
    <rPh sb="24" eb="26">
      <t>スイリョウ</t>
    </rPh>
    <rPh sb="27" eb="29">
      <t>ゲンショウ</t>
    </rPh>
    <rPh sb="36" eb="38">
      <t>キュウスイ</t>
    </rPh>
    <rPh sb="38" eb="40">
      <t>シュウエキ</t>
    </rPh>
    <rPh sb="41" eb="43">
      <t>ゲンショウ</t>
    </rPh>
    <rPh sb="51" eb="53">
      <t>キョウキュウ</t>
    </rPh>
    <rPh sb="53" eb="55">
      <t>タンカ</t>
    </rPh>
    <rPh sb="56" eb="58">
      <t>ルイジ</t>
    </rPh>
    <rPh sb="58" eb="60">
      <t>ダンタイ</t>
    </rPh>
    <rPh sb="60" eb="62">
      <t>ヘイキン</t>
    </rPh>
    <rPh sb="62" eb="63">
      <t>チ</t>
    </rPh>
    <rPh sb="64" eb="66">
      <t>ヒカク</t>
    </rPh>
    <rPh sb="68" eb="69">
      <t>ヒク</t>
    </rPh>
    <rPh sb="79" eb="81">
      <t>ケイジョウ</t>
    </rPh>
    <rPh sb="81" eb="83">
      <t>シュウシ</t>
    </rPh>
    <rPh sb="83" eb="85">
      <t>ヒリツ</t>
    </rPh>
    <rPh sb="86" eb="88">
      <t>ルイジ</t>
    </rPh>
    <rPh sb="88" eb="90">
      <t>ダンタイ</t>
    </rPh>
    <rPh sb="90" eb="92">
      <t>ヘイキン</t>
    </rPh>
    <rPh sb="92" eb="93">
      <t>チ</t>
    </rPh>
    <rPh sb="94" eb="96">
      <t>ヒカク</t>
    </rPh>
    <rPh sb="98" eb="99">
      <t>ヒク</t>
    </rPh>
    <rPh sb="100" eb="102">
      <t>ジョウタイ</t>
    </rPh>
    <rPh sb="114" eb="116">
      <t>イジョウ</t>
    </rPh>
    <rPh sb="124" eb="126">
      <t>リュウドウ</t>
    </rPh>
    <rPh sb="126" eb="128">
      <t>ヒリツ</t>
    </rPh>
    <rPh sb="133" eb="135">
      <t>イジョウ</t>
    </rPh>
    <rPh sb="137" eb="139">
      <t>ルイジ</t>
    </rPh>
    <rPh sb="139" eb="141">
      <t>ダンタイ</t>
    </rPh>
    <rPh sb="141" eb="143">
      <t>ヘイキン</t>
    </rPh>
    <rPh sb="143" eb="144">
      <t>チ</t>
    </rPh>
    <rPh sb="145" eb="146">
      <t>オオ</t>
    </rPh>
    <rPh sb="148" eb="150">
      <t>ウワマワ</t>
    </rPh>
    <rPh sb="155" eb="157">
      <t>キギョウ</t>
    </rPh>
    <rPh sb="158" eb="161">
      <t>ケンゼンセイ</t>
    </rPh>
    <rPh sb="162" eb="165">
      <t>タンキテキ</t>
    </rPh>
    <rPh sb="166" eb="168">
      <t>シハラ</t>
    </rPh>
    <rPh sb="168" eb="170">
      <t>ノウリョク</t>
    </rPh>
    <rPh sb="171" eb="173">
      <t>モンダイ</t>
    </rPh>
    <rPh sb="179" eb="181">
      <t>ヘイセイ</t>
    </rPh>
    <rPh sb="183" eb="185">
      <t>ネンド</t>
    </rPh>
    <rPh sb="187" eb="189">
      <t>リョウキン</t>
    </rPh>
    <rPh sb="189" eb="191">
      <t>カイシュウ</t>
    </rPh>
    <rPh sb="191" eb="192">
      <t>リツ</t>
    </rPh>
    <rPh sb="193" eb="195">
      <t>ルイジ</t>
    </rPh>
    <rPh sb="195" eb="197">
      <t>ダンタイ</t>
    </rPh>
    <rPh sb="197" eb="199">
      <t>ヘイキン</t>
    </rPh>
    <rPh sb="199" eb="200">
      <t>チ</t>
    </rPh>
    <rPh sb="201" eb="203">
      <t>ジャッカン</t>
    </rPh>
    <rPh sb="203" eb="205">
      <t>シタマワ</t>
    </rPh>
    <rPh sb="213" eb="215">
      <t>イジョウ</t>
    </rPh>
    <rPh sb="222" eb="224">
      <t>ガイブ</t>
    </rPh>
    <rPh sb="224" eb="226">
      <t>イタク</t>
    </rPh>
    <rPh sb="226" eb="227">
      <t>トウ</t>
    </rPh>
    <rPh sb="228" eb="230">
      <t>スイシン</t>
    </rPh>
    <rPh sb="235" eb="237">
      <t>キュウスイ</t>
    </rPh>
    <rPh sb="237" eb="239">
      <t>ゲンカ</t>
    </rPh>
    <rPh sb="240" eb="242">
      <t>ルイジ</t>
    </rPh>
    <rPh sb="242" eb="244">
      <t>ダンタイ</t>
    </rPh>
    <rPh sb="244" eb="246">
      <t>ヘイキン</t>
    </rPh>
    <rPh sb="246" eb="247">
      <t>チ</t>
    </rPh>
    <rPh sb="250" eb="251">
      <t>ヒク</t>
    </rPh>
    <rPh sb="260" eb="262">
      <t>ゲンジョウ</t>
    </rPh>
    <rPh sb="267" eb="270">
      <t>コウリツテキ</t>
    </rPh>
    <rPh sb="271" eb="273">
      <t>ウンエイ</t>
    </rPh>
    <rPh sb="274" eb="275">
      <t>オコナ</t>
    </rPh>
    <rPh sb="284" eb="286">
      <t>キギョウ</t>
    </rPh>
    <rPh sb="286" eb="287">
      <t>サイ</t>
    </rPh>
    <rPh sb="287" eb="289">
      <t>ザンダカ</t>
    </rPh>
    <rPh sb="289" eb="290">
      <t>タイ</t>
    </rPh>
    <rPh sb="290" eb="292">
      <t>キュウスイ</t>
    </rPh>
    <rPh sb="292" eb="294">
      <t>シュウエキ</t>
    </rPh>
    <rPh sb="294" eb="296">
      <t>ヒリツ</t>
    </rPh>
    <rPh sb="297" eb="299">
      <t>ルイジ</t>
    </rPh>
    <rPh sb="299" eb="301">
      <t>ダンタイ</t>
    </rPh>
    <rPh sb="301" eb="304">
      <t>ヘイキンチ</t>
    </rPh>
    <rPh sb="305" eb="307">
      <t>ヒカク</t>
    </rPh>
    <rPh sb="309" eb="310">
      <t>ヒク</t>
    </rPh>
    <rPh sb="311" eb="313">
      <t>スイジュン</t>
    </rPh>
    <rPh sb="317" eb="319">
      <t>キュウスイ</t>
    </rPh>
    <rPh sb="319" eb="321">
      <t>シュウエキ</t>
    </rPh>
    <rPh sb="322" eb="324">
      <t>ヒカク</t>
    </rPh>
    <rPh sb="326" eb="328">
      <t>サイム</t>
    </rPh>
    <rPh sb="329" eb="331">
      <t>カダイ</t>
    </rPh>
    <rPh sb="337" eb="338">
      <t>シメ</t>
    </rPh>
    <rPh sb="344" eb="347">
      <t>ロウキュウカ</t>
    </rPh>
    <rPh sb="348" eb="349">
      <t>スス</t>
    </rPh>
    <rPh sb="359" eb="362">
      <t>ショウライテキ</t>
    </rPh>
    <rPh sb="363" eb="365">
      <t>タガク</t>
    </rPh>
    <rPh sb="366" eb="368">
      <t>セツビ</t>
    </rPh>
    <rPh sb="368" eb="370">
      <t>トウシ</t>
    </rPh>
    <rPh sb="371" eb="373">
      <t>ヒツヨウ</t>
    </rPh>
    <rPh sb="379" eb="380">
      <t>カンガ</t>
    </rPh>
    <rPh sb="389" eb="391">
      <t>シセツ</t>
    </rPh>
    <rPh sb="391" eb="393">
      <t>リヨウ</t>
    </rPh>
    <rPh sb="393" eb="394">
      <t>リツ</t>
    </rPh>
    <rPh sb="395" eb="397">
      <t>シセツ</t>
    </rPh>
    <rPh sb="397" eb="399">
      <t>キボ</t>
    </rPh>
    <rPh sb="400" eb="402">
      <t>ヘンカ</t>
    </rPh>
    <rPh sb="407" eb="409">
      <t>ハイスイ</t>
    </rPh>
    <rPh sb="409" eb="410">
      <t>リョウ</t>
    </rPh>
    <rPh sb="411" eb="413">
      <t>ゲンショウ</t>
    </rPh>
    <rPh sb="414" eb="415">
      <t>トモナ</t>
    </rPh>
    <rPh sb="416" eb="418">
      <t>ネンネン</t>
    </rPh>
    <rPh sb="418" eb="420">
      <t>テイカ</t>
    </rPh>
    <rPh sb="420" eb="422">
      <t>ケイコウ</t>
    </rPh>
    <rPh sb="428" eb="429">
      <t>カンガ</t>
    </rPh>
    <rPh sb="431" eb="433">
      <t>ヘイセイ</t>
    </rPh>
    <rPh sb="435" eb="437">
      <t>ネンド</t>
    </rPh>
    <rPh sb="439" eb="442">
      <t>ダイトウシ</t>
    </rPh>
    <rPh sb="442" eb="444">
      <t>スイドウ</t>
    </rPh>
    <rPh sb="444" eb="446">
      <t>シセツ</t>
    </rPh>
    <rPh sb="457" eb="460">
      <t>タイシンカ</t>
    </rPh>
    <rPh sb="461" eb="464">
      <t>サイコウチク</t>
    </rPh>
    <rPh sb="464" eb="466">
      <t>ケイカク</t>
    </rPh>
    <rPh sb="468" eb="470">
      <t>サクテイ</t>
    </rPh>
    <rPh sb="478" eb="480">
      <t>ヘイセイ</t>
    </rPh>
    <rPh sb="482" eb="484">
      <t>ネンド</t>
    </rPh>
    <rPh sb="485" eb="487">
      <t>シヒョウ</t>
    </rPh>
    <rPh sb="488" eb="490">
      <t>キュウゲキ</t>
    </rPh>
    <rPh sb="491" eb="493">
      <t>ヘンドウ</t>
    </rPh>
    <rPh sb="507" eb="509">
      <t>カイケイ</t>
    </rPh>
    <rPh sb="509" eb="511">
      <t>セイド</t>
    </rPh>
    <rPh sb="512" eb="514">
      <t>ミナオ</t>
    </rPh>
    <rPh sb="519" eb="521">
      <t>ヒキアテ</t>
    </rPh>
    <rPh sb="521" eb="522">
      <t>キン</t>
    </rPh>
    <rPh sb="523" eb="525">
      <t>フサイ</t>
    </rPh>
    <rPh sb="527" eb="529">
      <t>ケイジョウ</t>
    </rPh>
    <rPh sb="530" eb="532">
      <t>チョウキ</t>
    </rPh>
    <rPh sb="532" eb="535">
      <t>マエウケキン</t>
    </rPh>
    <rPh sb="535" eb="537">
      <t>レイニュウ</t>
    </rPh>
    <rPh sb="538" eb="540">
      <t>シュウエキ</t>
    </rPh>
    <rPh sb="542" eb="544">
      <t>ケイジョウ</t>
    </rPh>
    <rPh sb="547" eb="549">
      <t>キュウスイ</t>
    </rPh>
    <rPh sb="549" eb="551">
      <t>ゲンカ</t>
    </rPh>
    <rPh sb="554" eb="556">
      <t>コウジョ</t>
    </rPh>
    <rPh sb="557" eb="559">
      <t>エイキョウ</t>
    </rPh>
    <phoneticPr fontId="4"/>
  </si>
  <si>
    <t>　現状経営面では、類似団体と比較してもおおむね良好な状態ではあるが、給水収益の減少により経常収益が減少する一方、水道施設や管路の老朽化が進んでいるため、今後更新費用が増大することが見込まれる。
　そのため、平成29年度に策定した「大東市水道施設アセットマネジメント・耐震化・再構築計画」に基づき、水道施設の効率的な再構築および計画的な耐震化を行っていく。
　また、管路についても、この計画に基づき、今後10年間で基幹管路および重要施設への配水ルートの耐震化を優先的に進めるとともに、今後の給水量を考慮したダウンサイジングや弁栓類等の点検、補修等による長寿命化を行う。
　これらの財源を確保するため、現在「大東市水道事業経営戦略」を作成しており、平成31年4月に完成予定のこの経営戦略を基に、今後適切に執行が行われるよう注視していく。</t>
    <rPh sb="1" eb="3">
      <t>ゲンジョウ</t>
    </rPh>
    <rPh sb="3" eb="5">
      <t>ケイエイ</t>
    </rPh>
    <rPh sb="5" eb="6">
      <t>メン</t>
    </rPh>
    <rPh sb="9" eb="11">
      <t>ルイジ</t>
    </rPh>
    <rPh sb="11" eb="13">
      <t>ダンタイ</t>
    </rPh>
    <rPh sb="14" eb="16">
      <t>ヒカク</t>
    </rPh>
    <rPh sb="23" eb="25">
      <t>リョウコウ</t>
    </rPh>
    <rPh sb="26" eb="28">
      <t>ジョウタイ</t>
    </rPh>
    <rPh sb="34" eb="36">
      <t>キュウスイ</t>
    </rPh>
    <rPh sb="36" eb="38">
      <t>シュウエキ</t>
    </rPh>
    <rPh sb="39" eb="41">
      <t>ゲンショウ</t>
    </rPh>
    <rPh sb="44" eb="46">
      <t>ケイジョウ</t>
    </rPh>
    <rPh sb="46" eb="48">
      <t>シュウエキ</t>
    </rPh>
    <rPh sb="49" eb="51">
      <t>ゲンショウ</t>
    </rPh>
    <rPh sb="53" eb="55">
      <t>イッポウ</t>
    </rPh>
    <rPh sb="56" eb="58">
      <t>スイドウ</t>
    </rPh>
    <rPh sb="58" eb="60">
      <t>シセツ</t>
    </rPh>
    <rPh sb="61" eb="63">
      <t>カンロ</t>
    </rPh>
    <rPh sb="64" eb="67">
      <t>ロウキュウカ</t>
    </rPh>
    <rPh sb="68" eb="69">
      <t>スス</t>
    </rPh>
    <rPh sb="76" eb="78">
      <t>コンゴ</t>
    </rPh>
    <rPh sb="78" eb="80">
      <t>コウシン</t>
    </rPh>
    <rPh sb="80" eb="82">
      <t>ヒヨウ</t>
    </rPh>
    <rPh sb="83" eb="85">
      <t>ゾウダイ</t>
    </rPh>
    <rPh sb="90" eb="92">
      <t>ミコ</t>
    </rPh>
    <rPh sb="103" eb="105">
      <t>ヘイセイ</t>
    </rPh>
    <rPh sb="107" eb="109">
      <t>ネンド</t>
    </rPh>
    <rPh sb="110" eb="112">
      <t>サクテイ</t>
    </rPh>
    <rPh sb="115" eb="118">
      <t>ダイトウシ</t>
    </rPh>
    <rPh sb="118" eb="120">
      <t>スイドウ</t>
    </rPh>
    <rPh sb="120" eb="122">
      <t>シセツ</t>
    </rPh>
    <rPh sb="133" eb="136">
      <t>タイシンカ</t>
    </rPh>
    <rPh sb="137" eb="140">
      <t>サイコウチク</t>
    </rPh>
    <rPh sb="140" eb="142">
      <t>ケイカク</t>
    </rPh>
    <rPh sb="144" eb="145">
      <t>モト</t>
    </rPh>
    <rPh sb="148" eb="150">
      <t>スイドウ</t>
    </rPh>
    <rPh sb="150" eb="152">
      <t>シセツ</t>
    </rPh>
    <rPh sb="153" eb="156">
      <t>コウリツテキ</t>
    </rPh>
    <rPh sb="157" eb="160">
      <t>サイコウチク</t>
    </rPh>
    <rPh sb="163" eb="166">
      <t>ケイカクテキ</t>
    </rPh>
    <rPh sb="167" eb="170">
      <t>タイシンカ</t>
    </rPh>
    <rPh sb="171" eb="172">
      <t>オコナ</t>
    </rPh>
    <rPh sb="182" eb="184">
      <t>カンロ</t>
    </rPh>
    <rPh sb="192" eb="194">
      <t>ケイカク</t>
    </rPh>
    <rPh sb="195" eb="196">
      <t>モト</t>
    </rPh>
    <rPh sb="199" eb="201">
      <t>コンゴ</t>
    </rPh>
    <rPh sb="203" eb="205">
      <t>ネンカン</t>
    </rPh>
    <rPh sb="206" eb="208">
      <t>キカン</t>
    </rPh>
    <rPh sb="208" eb="210">
      <t>カンロ</t>
    </rPh>
    <rPh sb="213" eb="215">
      <t>ジュウヨウ</t>
    </rPh>
    <rPh sb="215" eb="217">
      <t>シセツ</t>
    </rPh>
    <rPh sb="219" eb="221">
      <t>ハイスイ</t>
    </rPh>
    <rPh sb="225" eb="228">
      <t>タイシンカ</t>
    </rPh>
    <rPh sb="233" eb="234">
      <t>スス</t>
    </rPh>
    <rPh sb="241" eb="243">
      <t>コンゴ</t>
    </rPh>
    <rPh sb="244" eb="246">
      <t>キュウスイ</t>
    </rPh>
    <rPh sb="246" eb="247">
      <t>リョウ</t>
    </rPh>
    <rPh sb="248" eb="250">
      <t>コウリョ</t>
    </rPh>
    <rPh sb="261" eb="262">
      <t>ベン</t>
    </rPh>
    <rPh sb="262" eb="263">
      <t>セン</t>
    </rPh>
    <rPh sb="263" eb="264">
      <t>ルイ</t>
    </rPh>
    <rPh sb="264" eb="265">
      <t>トウ</t>
    </rPh>
    <rPh sb="266" eb="268">
      <t>テンケン</t>
    </rPh>
    <rPh sb="269" eb="271">
      <t>ホシュウ</t>
    </rPh>
    <rPh sb="271" eb="272">
      <t>トウ</t>
    </rPh>
    <rPh sb="275" eb="276">
      <t>チョウ</t>
    </rPh>
    <rPh sb="276" eb="279">
      <t>ジュミョウカ</t>
    </rPh>
    <rPh sb="280" eb="281">
      <t>オコナ</t>
    </rPh>
    <rPh sb="289" eb="291">
      <t>ザイゲン</t>
    </rPh>
    <rPh sb="292" eb="294">
      <t>カクホ</t>
    </rPh>
    <rPh sb="299" eb="301">
      <t>ゲンザイ</t>
    </rPh>
    <rPh sb="302" eb="305">
      <t>ダイトウシ</t>
    </rPh>
    <rPh sb="305" eb="307">
      <t>スイドウ</t>
    </rPh>
    <rPh sb="307" eb="309">
      <t>ジギョウ</t>
    </rPh>
    <rPh sb="309" eb="311">
      <t>ケイエイ</t>
    </rPh>
    <rPh sb="311" eb="313">
      <t>センリャク</t>
    </rPh>
    <rPh sb="315" eb="317">
      <t>サクセイ</t>
    </rPh>
    <rPh sb="322" eb="324">
      <t>ヘイセイ</t>
    </rPh>
    <rPh sb="326" eb="327">
      <t>ネン</t>
    </rPh>
    <rPh sb="328" eb="329">
      <t>ガツ</t>
    </rPh>
    <rPh sb="330" eb="332">
      <t>カンセイ</t>
    </rPh>
    <rPh sb="332" eb="334">
      <t>ヨテイ</t>
    </rPh>
    <rPh sb="337" eb="339">
      <t>ケイエイ</t>
    </rPh>
    <rPh sb="339" eb="341">
      <t>センリャク</t>
    </rPh>
    <rPh sb="342" eb="343">
      <t>モト</t>
    </rPh>
    <rPh sb="345" eb="347">
      <t>コンゴ</t>
    </rPh>
    <rPh sb="347" eb="349">
      <t>テキセツ</t>
    </rPh>
    <rPh sb="350" eb="352">
      <t>シッコウ</t>
    </rPh>
    <rPh sb="353" eb="354">
      <t>オコナ</t>
    </rPh>
    <rPh sb="359" eb="361">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</si>
</sst>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0.76</c:v>
                </c:pt>
                <c:pt idx="1">
                  <c:v>0.62</c:v>
                </c:pt>
                <c:pt idx="2">
                  <c:v>0.63</c:v>
                </c:pt>
                <c:pt idx="3">
                  <c:v>0.39</c:v>
                </c:pt>
                <c:pt idx="4">
                  <c:v>0.65</c:v>
                </c:pt>
              </c:numCache>
            </c:numRef>
          </c:val>
          <c:extLst xmlns:c16r2="http://schemas.microsoft.com/office/drawing/2015/06/chart">
            <c:ext xmlns:c16="http://schemas.microsoft.com/office/drawing/2014/chart" uri="{C3380CC4-5D6E-409C-BE32-E72D297353CC}">
              <c16:uniqueId val="{00000000-0256-41AE-9EBA-DBFB0A27D8FA}"/>
            </c:ext>
          </c:extLst>
        </c:ser>
        <c:dLbls>
          <c:showLegendKey val="0"/>
          <c:showVal val="0"/>
          <c:showCatName val="0"/>
          <c:showSerName val="0"/>
          <c:showPercent val="0"/>
          <c:showBubbleSize val="0"/>
        </c:dLbls>
        <c:gapWidth val="150"/>
        <c:axId val="40146816"/>
        <c:axId val="4016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0256-41AE-9EBA-DBFB0A27D8FA}"/>
            </c:ext>
          </c:extLst>
        </c:ser>
        <c:dLbls>
          <c:showLegendKey val="0"/>
          <c:showVal val="0"/>
          <c:showCatName val="0"/>
          <c:showSerName val="0"/>
          <c:showPercent val="0"/>
          <c:showBubbleSize val="0"/>
        </c:dLbls>
        <c:marker val="1"/>
        <c:smooth val="0"/>
        <c:axId val="40146816"/>
        <c:axId val="40161280"/>
      </c:lineChart>
      <c:dateAx>
        <c:axId val="40146816"/>
        <c:scaling>
          <c:orientation val="minMax"/>
        </c:scaling>
        <c:delete val="1"/>
        <c:axPos val="b"/>
        <c:numFmt formatCode="ge" sourceLinked="1"/>
        <c:majorTickMark val="none"/>
        <c:minorTickMark val="none"/>
        <c:tickLblPos val="none"/>
        <c:crossAx val="40161280"/>
        <c:crosses val="autoZero"/>
        <c:auto val="1"/>
        <c:lblOffset val="100"/>
        <c:baseTimeUnit val="years"/>
      </c:dateAx>
      <c:valAx>
        <c:axId val="401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60.98</c:v>
                </c:pt>
                <c:pt idx="1">
                  <c:v>60.29</c:v>
                </c:pt>
                <c:pt idx="2">
                  <c:v>59.12</c:v>
                </c:pt>
                <c:pt idx="3">
                  <c:v>58.78</c:v>
                </c:pt>
                <c:pt idx="4">
                  <c:v>58.53</c:v>
                </c:pt>
              </c:numCache>
            </c:numRef>
          </c:val>
          <c:extLst xmlns:c16r2="http://schemas.microsoft.com/office/drawing/2015/06/chart">
            <c:ext xmlns:c16="http://schemas.microsoft.com/office/drawing/2014/chart" uri="{C3380CC4-5D6E-409C-BE32-E72D297353CC}">
              <c16:uniqueId val="{00000000-4E49-4109-AAF9-8A96FAE810D0}"/>
            </c:ext>
          </c:extLst>
        </c:ser>
        <c:dLbls>
          <c:showLegendKey val="0"/>
          <c:showVal val="0"/>
          <c:showCatName val="0"/>
          <c:showSerName val="0"/>
          <c:showPercent val="0"/>
          <c:showBubbleSize val="0"/>
        </c:dLbls>
        <c:gapWidth val="150"/>
        <c:axId val="86316544"/>
        <c:axId val="8631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4E49-4109-AAF9-8A96FAE810D0}"/>
            </c:ext>
          </c:extLst>
        </c:ser>
        <c:dLbls>
          <c:showLegendKey val="0"/>
          <c:showVal val="0"/>
          <c:showCatName val="0"/>
          <c:showSerName val="0"/>
          <c:showPercent val="0"/>
          <c:showBubbleSize val="0"/>
        </c:dLbls>
        <c:marker val="1"/>
        <c:smooth val="0"/>
        <c:axId val="86316544"/>
        <c:axId val="86318464"/>
      </c:lineChart>
      <c:dateAx>
        <c:axId val="86316544"/>
        <c:scaling>
          <c:orientation val="minMax"/>
        </c:scaling>
        <c:delete val="1"/>
        <c:axPos val="b"/>
        <c:numFmt formatCode="ge" sourceLinked="1"/>
        <c:majorTickMark val="none"/>
        <c:minorTickMark val="none"/>
        <c:tickLblPos val="none"/>
        <c:crossAx val="86318464"/>
        <c:crosses val="autoZero"/>
        <c:auto val="1"/>
        <c:lblOffset val="100"/>
        <c:baseTimeUnit val="years"/>
      </c:dateAx>
      <c:valAx>
        <c:axId val="8631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95.19</c:v>
                </c:pt>
                <c:pt idx="1">
                  <c:v>94.65</c:v>
                </c:pt>
                <c:pt idx="2">
                  <c:v>95.23</c:v>
                </c:pt>
                <c:pt idx="3">
                  <c:v>95.49</c:v>
                </c:pt>
                <c:pt idx="4">
                  <c:v>94.85</c:v>
                </c:pt>
              </c:numCache>
            </c:numRef>
          </c:val>
          <c:extLst xmlns:c16r2="http://schemas.microsoft.com/office/drawing/2015/06/chart">
            <c:ext xmlns:c16="http://schemas.microsoft.com/office/drawing/2014/chart" uri="{C3380CC4-5D6E-409C-BE32-E72D297353CC}">
              <c16:uniqueId val="{00000000-0383-4DF5-8E16-D623F275D743}"/>
            </c:ext>
          </c:extLst>
        </c:ser>
        <c:dLbls>
          <c:showLegendKey val="0"/>
          <c:showVal val="0"/>
          <c:showCatName val="0"/>
          <c:showSerName val="0"/>
          <c:showPercent val="0"/>
          <c:showBubbleSize val="0"/>
        </c:dLbls>
        <c:gapWidth val="150"/>
        <c:axId val="86370176"/>
        <c:axId val="8500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0383-4DF5-8E16-D623F275D743}"/>
            </c:ext>
          </c:extLst>
        </c:ser>
        <c:dLbls>
          <c:showLegendKey val="0"/>
          <c:showVal val="0"/>
          <c:showCatName val="0"/>
          <c:showSerName val="0"/>
          <c:showPercent val="0"/>
          <c:showBubbleSize val="0"/>
        </c:dLbls>
        <c:marker val="1"/>
        <c:smooth val="0"/>
        <c:axId val="86370176"/>
        <c:axId val="85004288"/>
      </c:lineChart>
      <c:dateAx>
        <c:axId val="86370176"/>
        <c:scaling>
          <c:orientation val="minMax"/>
        </c:scaling>
        <c:delete val="1"/>
        <c:axPos val="b"/>
        <c:numFmt formatCode="ge" sourceLinked="1"/>
        <c:majorTickMark val="none"/>
        <c:minorTickMark val="none"/>
        <c:tickLblPos val="none"/>
        <c:crossAx val="85004288"/>
        <c:crosses val="autoZero"/>
        <c:auto val="1"/>
        <c:lblOffset val="100"/>
        <c:baseTimeUnit val="years"/>
      </c:dateAx>
      <c:valAx>
        <c:axId val="850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109.46</c:v>
                </c:pt>
                <c:pt idx="1">
                  <c:v>113.54</c:v>
                </c:pt>
                <c:pt idx="2">
                  <c:v>113.89</c:v>
                </c:pt>
                <c:pt idx="3">
                  <c:v>112.4</c:v>
                </c:pt>
                <c:pt idx="4">
                  <c:v>110.85</c:v>
                </c:pt>
              </c:numCache>
            </c:numRef>
          </c:val>
          <c:extLst xmlns:c16r2="http://schemas.microsoft.com/office/drawing/2015/06/chart">
            <c:ext xmlns:c16="http://schemas.microsoft.com/office/drawing/2014/chart" uri="{C3380CC4-5D6E-409C-BE32-E72D297353CC}">
              <c16:uniqueId val="{00000000-47DF-48AD-ADCB-9C36B2729B79}"/>
            </c:ext>
          </c:extLst>
        </c:ser>
        <c:dLbls>
          <c:showLegendKey val="0"/>
          <c:showVal val="0"/>
          <c:showCatName val="0"/>
          <c:showSerName val="0"/>
          <c:showPercent val="0"/>
          <c:showBubbleSize val="0"/>
        </c:dLbls>
        <c:gapWidth val="150"/>
        <c:axId val="80095488"/>
        <c:axId val="801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47DF-48AD-ADCB-9C36B2729B79}"/>
            </c:ext>
          </c:extLst>
        </c:ser>
        <c:dLbls>
          <c:showLegendKey val="0"/>
          <c:showVal val="0"/>
          <c:showCatName val="0"/>
          <c:showSerName val="0"/>
          <c:showPercent val="0"/>
          <c:showBubbleSize val="0"/>
        </c:dLbls>
        <c:marker val="1"/>
        <c:smooth val="0"/>
        <c:axId val="80095488"/>
        <c:axId val="80109952"/>
      </c:lineChart>
      <c:dateAx>
        <c:axId val="80095488"/>
        <c:scaling>
          <c:orientation val="minMax"/>
        </c:scaling>
        <c:delete val="1"/>
        <c:axPos val="b"/>
        <c:numFmt formatCode="ge" sourceLinked="1"/>
        <c:majorTickMark val="none"/>
        <c:minorTickMark val="none"/>
        <c:tickLblPos val="none"/>
        <c:crossAx val="80109952"/>
        <c:crosses val="autoZero"/>
        <c:auto val="1"/>
        <c:lblOffset val="100"/>
        <c:baseTimeUnit val="years"/>
      </c:dateAx>
      <c:valAx>
        <c:axId val="80109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0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44.15</c:v>
                </c:pt>
                <c:pt idx="1">
                  <c:v>43.46</c:v>
                </c:pt>
                <c:pt idx="2">
                  <c:v>44.72</c:v>
                </c:pt>
                <c:pt idx="3">
                  <c:v>45.98</c:v>
                </c:pt>
                <c:pt idx="4">
                  <c:v>47.39</c:v>
                </c:pt>
              </c:numCache>
            </c:numRef>
          </c:val>
          <c:extLst xmlns:c16r2="http://schemas.microsoft.com/office/drawing/2015/06/chart">
            <c:ext xmlns:c16="http://schemas.microsoft.com/office/drawing/2014/chart" uri="{C3380CC4-5D6E-409C-BE32-E72D297353CC}">
              <c16:uniqueId val="{00000000-EF98-4922-A69B-A704B22EEC7B}"/>
            </c:ext>
          </c:extLst>
        </c:ser>
        <c:dLbls>
          <c:showLegendKey val="0"/>
          <c:showVal val="0"/>
          <c:showCatName val="0"/>
          <c:showSerName val="0"/>
          <c:showPercent val="0"/>
          <c:showBubbleSize val="0"/>
        </c:dLbls>
        <c:gapWidth val="150"/>
        <c:axId val="80132736"/>
        <c:axId val="8237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EF98-4922-A69B-A704B22EEC7B}"/>
            </c:ext>
          </c:extLst>
        </c:ser>
        <c:dLbls>
          <c:showLegendKey val="0"/>
          <c:showVal val="0"/>
          <c:showCatName val="0"/>
          <c:showSerName val="0"/>
          <c:showPercent val="0"/>
          <c:showBubbleSize val="0"/>
        </c:dLbls>
        <c:marker val="1"/>
        <c:smooth val="0"/>
        <c:axId val="80132736"/>
        <c:axId val="82379520"/>
      </c:lineChart>
      <c:dateAx>
        <c:axId val="80132736"/>
        <c:scaling>
          <c:orientation val="minMax"/>
        </c:scaling>
        <c:delete val="1"/>
        <c:axPos val="b"/>
        <c:numFmt formatCode="ge" sourceLinked="1"/>
        <c:majorTickMark val="none"/>
        <c:minorTickMark val="none"/>
        <c:tickLblPos val="none"/>
        <c:crossAx val="82379520"/>
        <c:crosses val="autoZero"/>
        <c:auto val="1"/>
        <c:lblOffset val="100"/>
        <c:baseTimeUnit val="years"/>
      </c:dateAx>
      <c:valAx>
        <c:axId val="823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12.02</c:v>
                </c:pt>
                <c:pt idx="1">
                  <c:v>14.24</c:v>
                </c:pt>
                <c:pt idx="2">
                  <c:v>17.53</c:v>
                </c:pt>
                <c:pt idx="3">
                  <c:v>18.04</c:v>
                </c:pt>
                <c:pt idx="4">
                  <c:v>22.22</c:v>
                </c:pt>
              </c:numCache>
            </c:numRef>
          </c:val>
          <c:extLst xmlns:c16r2="http://schemas.microsoft.com/office/drawing/2015/06/chart">
            <c:ext xmlns:c16="http://schemas.microsoft.com/office/drawing/2014/chart" uri="{C3380CC4-5D6E-409C-BE32-E72D297353CC}">
              <c16:uniqueId val="{00000000-DDD0-4595-BEA2-2A82539590A2}"/>
            </c:ext>
          </c:extLst>
        </c:ser>
        <c:dLbls>
          <c:showLegendKey val="0"/>
          <c:showVal val="0"/>
          <c:showCatName val="0"/>
          <c:showSerName val="0"/>
          <c:showPercent val="0"/>
          <c:showBubbleSize val="0"/>
        </c:dLbls>
        <c:gapWidth val="150"/>
        <c:axId val="82420480"/>
        <c:axId val="824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DDD0-4595-BEA2-2A82539590A2}"/>
            </c:ext>
          </c:extLst>
        </c:ser>
        <c:dLbls>
          <c:showLegendKey val="0"/>
          <c:showVal val="0"/>
          <c:showCatName val="0"/>
          <c:showSerName val="0"/>
          <c:showPercent val="0"/>
          <c:showBubbleSize val="0"/>
        </c:dLbls>
        <c:marker val="1"/>
        <c:smooth val="0"/>
        <c:axId val="82420480"/>
        <c:axId val="82422400"/>
      </c:lineChart>
      <c:dateAx>
        <c:axId val="82420480"/>
        <c:scaling>
          <c:orientation val="minMax"/>
        </c:scaling>
        <c:delete val="1"/>
        <c:axPos val="b"/>
        <c:numFmt formatCode="ge" sourceLinked="1"/>
        <c:majorTickMark val="none"/>
        <c:minorTickMark val="none"/>
        <c:tickLblPos val="none"/>
        <c:crossAx val="82422400"/>
        <c:crosses val="autoZero"/>
        <c:auto val="1"/>
        <c:lblOffset val="100"/>
        <c:baseTimeUnit val="years"/>
      </c:dateAx>
      <c:valAx>
        <c:axId val="824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89-4FCF-A06F-2AC84211097F}"/>
            </c:ext>
          </c:extLst>
        </c:ser>
        <c:dLbls>
          <c:showLegendKey val="0"/>
          <c:showVal val="0"/>
          <c:showCatName val="0"/>
          <c:showSerName val="0"/>
          <c:showPercent val="0"/>
          <c:showBubbleSize val="0"/>
        </c:dLbls>
        <c:gapWidth val="150"/>
        <c:axId val="83703680"/>
        <c:axId val="8372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8C89-4FCF-A06F-2AC84211097F}"/>
            </c:ext>
          </c:extLst>
        </c:ser>
        <c:dLbls>
          <c:showLegendKey val="0"/>
          <c:showVal val="0"/>
          <c:showCatName val="0"/>
          <c:showSerName val="0"/>
          <c:showPercent val="0"/>
          <c:showBubbleSize val="0"/>
        </c:dLbls>
        <c:marker val="1"/>
        <c:smooth val="0"/>
        <c:axId val="83703680"/>
        <c:axId val="83722240"/>
      </c:lineChart>
      <c:dateAx>
        <c:axId val="83703680"/>
        <c:scaling>
          <c:orientation val="minMax"/>
        </c:scaling>
        <c:delete val="1"/>
        <c:axPos val="b"/>
        <c:numFmt formatCode="ge" sourceLinked="1"/>
        <c:majorTickMark val="none"/>
        <c:minorTickMark val="none"/>
        <c:tickLblPos val="none"/>
        <c:crossAx val="83722240"/>
        <c:crosses val="autoZero"/>
        <c:auto val="1"/>
        <c:lblOffset val="100"/>
        <c:baseTimeUnit val="years"/>
      </c:dateAx>
      <c:valAx>
        <c:axId val="8372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7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853.72</c:v>
                </c:pt>
                <c:pt idx="1">
                  <c:v>436.05</c:v>
                </c:pt>
                <c:pt idx="2">
                  <c:v>630.85</c:v>
                </c:pt>
                <c:pt idx="3">
                  <c:v>613.14</c:v>
                </c:pt>
                <c:pt idx="4">
                  <c:v>595.14</c:v>
                </c:pt>
              </c:numCache>
            </c:numRef>
          </c:val>
          <c:extLst xmlns:c16r2="http://schemas.microsoft.com/office/drawing/2015/06/chart">
            <c:ext xmlns:c16="http://schemas.microsoft.com/office/drawing/2014/chart" uri="{C3380CC4-5D6E-409C-BE32-E72D297353CC}">
              <c16:uniqueId val="{00000000-0C71-412F-A392-B11111424DC5}"/>
            </c:ext>
          </c:extLst>
        </c:ser>
        <c:dLbls>
          <c:showLegendKey val="0"/>
          <c:showVal val="0"/>
          <c:showCatName val="0"/>
          <c:showSerName val="0"/>
          <c:showPercent val="0"/>
          <c:showBubbleSize val="0"/>
        </c:dLbls>
        <c:gapWidth val="150"/>
        <c:axId val="83740928"/>
        <c:axId val="837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0C71-412F-A392-B11111424DC5}"/>
            </c:ext>
          </c:extLst>
        </c:ser>
        <c:dLbls>
          <c:showLegendKey val="0"/>
          <c:showVal val="0"/>
          <c:showCatName val="0"/>
          <c:showSerName val="0"/>
          <c:showPercent val="0"/>
          <c:showBubbleSize val="0"/>
        </c:dLbls>
        <c:marker val="1"/>
        <c:smooth val="0"/>
        <c:axId val="83740928"/>
        <c:axId val="83751296"/>
      </c:lineChart>
      <c:dateAx>
        <c:axId val="83740928"/>
        <c:scaling>
          <c:orientation val="minMax"/>
        </c:scaling>
        <c:delete val="1"/>
        <c:axPos val="b"/>
        <c:numFmt formatCode="ge" sourceLinked="1"/>
        <c:majorTickMark val="none"/>
        <c:minorTickMark val="none"/>
        <c:tickLblPos val="none"/>
        <c:crossAx val="83751296"/>
        <c:crosses val="autoZero"/>
        <c:auto val="1"/>
        <c:lblOffset val="100"/>
        <c:baseTimeUnit val="years"/>
      </c:dateAx>
      <c:valAx>
        <c:axId val="83751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7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134.52000000000001</c:v>
                </c:pt>
                <c:pt idx="1">
                  <c:v>131.19999999999999</c:v>
                </c:pt>
                <c:pt idx="2">
                  <c:v>127.64</c:v>
                </c:pt>
                <c:pt idx="3">
                  <c:v>122.52</c:v>
                </c:pt>
                <c:pt idx="4">
                  <c:v>118.03</c:v>
                </c:pt>
              </c:numCache>
            </c:numRef>
          </c:val>
          <c:extLst xmlns:c16r2="http://schemas.microsoft.com/office/drawing/2015/06/chart">
            <c:ext xmlns:c16="http://schemas.microsoft.com/office/drawing/2014/chart" uri="{C3380CC4-5D6E-409C-BE32-E72D297353CC}">
              <c16:uniqueId val="{00000000-A08C-4DFB-A00F-AFD4B33BA6BE}"/>
            </c:ext>
          </c:extLst>
        </c:ser>
        <c:dLbls>
          <c:showLegendKey val="0"/>
          <c:showVal val="0"/>
          <c:showCatName val="0"/>
          <c:showSerName val="0"/>
          <c:showPercent val="0"/>
          <c:showBubbleSize val="0"/>
        </c:dLbls>
        <c:gapWidth val="150"/>
        <c:axId val="84837120"/>
        <c:axId val="8483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A08C-4DFB-A00F-AFD4B33BA6BE}"/>
            </c:ext>
          </c:extLst>
        </c:ser>
        <c:dLbls>
          <c:showLegendKey val="0"/>
          <c:showVal val="0"/>
          <c:showCatName val="0"/>
          <c:showSerName val="0"/>
          <c:showPercent val="0"/>
          <c:showBubbleSize val="0"/>
        </c:dLbls>
        <c:marker val="1"/>
        <c:smooth val="0"/>
        <c:axId val="84837120"/>
        <c:axId val="84839040"/>
      </c:lineChart>
      <c:dateAx>
        <c:axId val="84837120"/>
        <c:scaling>
          <c:orientation val="minMax"/>
        </c:scaling>
        <c:delete val="1"/>
        <c:axPos val="b"/>
        <c:numFmt formatCode="ge" sourceLinked="1"/>
        <c:majorTickMark val="none"/>
        <c:minorTickMark val="none"/>
        <c:tickLblPos val="none"/>
        <c:crossAx val="84839040"/>
        <c:crosses val="autoZero"/>
        <c:auto val="1"/>
        <c:lblOffset val="100"/>
        <c:baseTimeUnit val="years"/>
      </c:dateAx>
      <c:valAx>
        <c:axId val="84839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8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102.58</c:v>
                </c:pt>
                <c:pt idx="1">
                  <c:v>107.65</c:v>
                </c:pt>
                <c:pt idx="2">
                  <c:v>106.77</c:v>
                </c:pt>
                <c:pt idx="3">
                  <c:v>106.91</c:v>
                </c:pt>
                <c:pt idx="4">
                  <c:v>105.44</c:v>
                </c:pt>
              </c:numCache>
            </c:numRef>
          </c:val>
          <c:extLst xmlns:c16r2="http://schemas.microsoft.com/office/drawing/2015/06/chart">
            <c:ext xmlns:c16="http://schemas.microsoft.com/office/drawing/2014/chart" uri="{C3380CC4-5D6E-409C-BE32-E72D297353CC}">
              <c16:uniqueId val="{00000000-AFE6-4FB0-A70E-D376AF040EF3}"/>
            </c:ext>
          </c:extLst>
        </c:ser>
        <c:dLbls>
          <c:showLegendKey val="0"/>
          <c:showVal val="0"/>
          <c:showCatName val="0"/>
          <c:showSerName val="0"/>
          <c:showPercent val="0"/>
          <c:showBubbleSize val="0"/>
        </c:dLbls>
        <c:gapWidth val="150"/>
        <c:axId val="84878464"/>
        <c:axId val="8488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AFE6-4FB0-A70E-D376AF040EF3}"/>
            </c:ext>
          </c:extLst>
        </c:ser>
        <c:dLbls>
          <c:showLegendKey val="0"/>
          <c:showVal val="0"/>
          <c:showCatName val="0"/>
          <c:showSerName val="0"/>
          <c:showPercent val="0"/>
          <c:showBubbleSize val="0"/>
        </c:dLbls>
        <c:marker val="1"/>
        <c:smooth val="0"/>
        <c:axId val="84878464"/>
        <c:axId val="84880384"/>
      </c:lineChart>
      <c:dateAx>
        <c:axId val="84878464"/>
        <c:scaling>
          <c:orientation val="minMax"/>
        </c:scaling>
        <c:delete val="1"/>
        <c:axPos val="b"/>
        <c:numFmt formatCode="ge" sourceLinked="1"/>
        <c:majorTickMark val="none"/>
        <c:minorTickMark val="none"/>
        <c:tickLblPos val="none"/>
        <c:crossAx val="84880384"/>
        <c:crosses val="autoZero"/>
        <c:auto val="1"/>
        <c:lblOffset val="100"/>
        <c:baseTimeUnit val="years"/>
      </c:dateAx>
      <c:valAx>
        <c:axId val="848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159.74</c:v>
                </c:pt>
                <c:pt idx="1">
                  <c:v>152.47999999999999</c:v>
                </c:pt>
                <c:pt idx="2">
                  <c:v>152.93</c:v>
                </c:pt>
                <c:pt idx="3">
                  <c:v>152.58000000000001</c:v>
                </c:pt>
                <c:pt idx="4">
                  <c:v>154.01</c:v>
                </c:pt>
              </c:numCache>
            </c:numRef>
          </c:val>
          <c:extLst xmlns:c16r2="http://schemas.microsoft.com/office/drawing/2015/06/chart">
            <c:ext xmlns:c16="http://schemas.microsoft.com/office/drawing/2014/chart" uri="{C3380CC4-5D6E-409C-BE32-E72D297353CC}">
              <c16:uniqueId val="{00000000-1D9B-4E34-A358-140A5C8FCE36}"/>
            </c:ext>
          </c:extLst>
        </c:ser>
        <c:dLbls>
          <c:showLegendKey val="0"/>
          <c:showVal val="0"/>
          <c:showCatName val="0"/>
          <c:showSerName val="0"/>
          <c:showPercent val="0"/>
          <c:showBubbleSize val="0"/>
        </c:dLbls>
        <c:gapWidth val="150"/>
        <c:axId val="84911232"/>
        <c:axId val="8491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1D9B-4E34-A358-140A5C8FCE36}"/>
            </c:ext>
          </c:extLst>
        </c:ser>
        <c:dLbls>
          <c:showLegendKey val="0"/>
          <c:showVal val="0"/>
          <c:showCatName val="0"/>
          <c:showSerName val="0"/>
          <c:showPercent val="0"/>
          <c:showBubbleSize val="0"/>
        </c:dLbls>
        <c:marker val="1"/>
        <c:smooth val="0"/>
        <c:axId val="84911232"/>
        <c:axId val="84913152"/>
      </c:lineChart>
      <c:dateAx>
        <c:axId val="84911232"/>
        <c:scaling>
          <c:orientation val="minMax"/>
        </c:scaling>
        <c:delete val="1"/>
        <c:axPos val="b"/>
        <c:numFmt formatCode="ge" sourceLinked="1"/>
        <c:majorTickMark val="none"/>
        <c:minorTickMark val="none"/>
        <c:tickLblPos val="none"/>
        <c:crossAx val="84913152"/>
        <c:crosses val="autoZero"/>
        <c:auto val="1"/>
        <c:lblOffset val="100"/>
        <c:baseTimeUnit val="years"/>
      </c:dateAx>
      <c:valAx>
        <c:axId val="849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大阪府　大東市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A3</v>
      </c>
      <c r="X8" s="85"/>
      <c r="Y8" s="85"/>
      <c r="Z8" s="85"/>
      <c r="AA8" s="85"/>
      <c r="AB8" s="85"/>
      <c r="AC8" s="85"/>
      <c r="AD8" s="85" t="str">
        <f>データ!$M$6</f>
        <v>自治体職員</v>
      </c>
      <c r="AE8" s="85"/>
      <c r="AF8" s="85"/>
      <c r="AG8" s="85"/>
      <c r="AH8" s="85"/>
      <c r="AI8" s="85"/>
      <c r="AJ8" s="85"/>
      <c r="AK8" s="4"/>
      <c r="AL8" s="73">
        <f>データ!$R$6</f>
        <v>121773</v>
      </c>
      <c r="AM8" s="73"/>
      <c r="AN8" s="73"/>
      <c r="AO8" s="73"/>
      <c r="AP8" s="73"/>
      <c r="AQ8" s="73"/>
      <c r="AR8" s="73"/>
      <c r="AS8" s="73"/>
      <c r="AT8" s="69">
        <f>データ!$S$6</f>
        <v>18.27</v>
      </c>
      <c r="AU8" s="70"/>
      <c r="AV8" s="70"/>
      <c r="AW8" s="70"/>
      <c r="AX8" s="70"/>
      <c r="AY8" s="70"/>
      <c r="AZ8" s="70"/>
      <c r="BA8" s="70"/>
      <c r="BB8" s="72">
        <f>データ!$T$6</f>
        <v>6665.19</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72.41</v>
      </c>
      <c r="J10" s="70"/>
      <c r="K10" s="70"/>
      <c r="L10" s="70"/>
      <c r="M10" s="70"/>
      <c r="N10" s="70"/>
      <c r="O10" s="71"/>
      <c r="P10" s="72">
        <f>データ!$P$6</f>
        <v>100</v>
      </c>
      <c r="Q10" s="72"/>
      <c r="R10" s="72"/>
      <c r="S10" s="72"/>
      <c r="T10" s="72"/>
      <c r="U10" s="72"/>
      <c r="V10" s="72"/>
      <c r="W10" s="73">
        <f>データ!$Q$6</f>
        <v>2535</v>
      </c>
      <c r="X10" s="73"/>
      <c r="Y10" s="73"/>
      <c r="Z10" s="73"/>
      <c r="AA10" s="73"/>
      <c r="AB10" s="73"/>
      <c r="AC10" s="73"/>
      <c r="AD10" s="2"/>
      <c r="AE10" s="2"/>
      <c r="AF10" s="2"/>
      <c r="AG10" s="2"/>
      <c r="AH10" s="4"/>
      <c r="AI10" s="4"/>
      <c r="AJ10" s="4"/>
      <c r="AK10" s="4"/>
      <c r="AL10" s="73">
        <f>データ!$U$6</f>
        <v>121572</v>
      </c>
      <c r="AM10" s="73"/>
      <c r="AN10" s="73"/>
      <c r="AO10" s="73"/>
      <c r="AP10" s="73"/>
      <c r="AQ10" s="73"/>
      <c r="AR10" s="73"/>
      <c r="AS10" s="73"/>
      <c r="AT10" s="69">
        <f>データ!$V$6</f>
        <v>18.27</v>
      </c>
      <c r="AU10" s="70"/>
      <c r="AV10" s="70"/>
      <c r="AW10" s="70"/>
      <c r="AX10" s="70"/>
      <c r="AY10" s="70"/>
      <c r="AZ10" s="70"/>
      <c r="BA10" s="70"/>
      <c r="BB10" s="72">
        <f>データ!$W$6</f>
        <v>6654.19</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6" t="s">
        <v>117</v>
      </c>
      <c r="BM16" s="57"/>
      <c r="BN16" s="57"/>
      <c r="BO16" s="57"/>
      <c r="BP16" s="57"/>
      <c r="BQ16" s="57"/>
      <c r="BR16" s="57"/>
      <c r="BS16" s="57"/>
      <c r="BT16" s="57"/>
      <c r="BU16" s="57"/>
      <c r="BV16" s="57"/>
      <c r="BW16" s="57"/>
      <c r="BX16" s="57"/>
      <c r="BY16" s="57"/>
      <c r="BZ16" s="5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6"/>
      <c r="BM17" s="57"/>
      <c r="BN17" s="57"/>
      <c r="BO17" s="57"/>
      <c r="BP17" s="57"/>
      <c r="BQ17" s="57"/>
      <c r="BR17" s="57"/>
      <c r="BS17" s="57"/>
      <c r="BT17" s="57"/>
      <c r="BU17" s="57"/>
      <c r="BV17" s="57"/>
      <c r="BW17" s="57"/>
      <c r="BX17" s="57"/>
      <c r="BY17" s="57"/>
      <c r="BZ17" s="5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6"/>
      <c r="BM18" s="57"/>
      <c r="BN18" s="57"/>
      <c r="BO18" s="57"/>
      <c r="BP18" s="57"/>
      <c r="BQ18" s="57"/>
      <c r="BR18" s="57"/>
      <c r="BS18" s="57"/>
      <c r="BT18" s="57"/>
      <c r="BU18" s="57"/>
      <c r="BV18" s="57"/>
      <c r="BW18" s="57"/>
      <c r="BX18" s="57"/>
      <c r="BY18" s="57"/>
      <c r="BZ18" s="5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6"/>
      <c r="BM19" s="57"/>
      <c r="BN19" s="57"/>
      <c r="BO19" s="57"/>
      <c r="BP19" s="57"/>
      <c r="BQ19" s="57"/>
      <c r="BR19" s="57"/>
      <c r="BS19" s="57"/>
      <c r="BT19" s="57"/>
      <c r="BU19" s="57"/>
      <c r="BV19" s="57"/>
      <c r="BW19" s="57"/>
      <c r="BX19" s="57"/>
      <c r="BY19" s="57"/>
      <c r="BZ19" s="5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6"/>
      <c r="BM20" s="57"/>
      <c r="BN20" s="57"/>
      <c r="BO20" s="57"/>
      <c r="BP20" s="57"/>
      <c r="BQ20" s="57"/>
      <c r="BR20" s="57"/>
      <c r="BS20" s="57"/>
      <c r="BT20" s="57"/>
      <c r="BU20" s="57"/>
      <c r="BV20" s="57"/>
      <c r="BW20" s="57"/>
      <c r="BX20" s="57"/>
      <c r="BY20" s="57"/>
      <c r="BZ20" s="5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6"/>
      <c r="BM21" s="57"/>
      <c r="BN21" s="57"/>
      <c r="BO21" s="57"/>
      <c r="BP21" s="57"/>
      <c r="BQ21" s="57"/>
      <c r="BR21" s="57"/>
      <c r="BS21" s="57"/>
      <c r="BT21" s="57"/>
      <c r="BU21" s="57"/>
      <c r="BV21" s="57"/>
      <c r="BW21" s="57"/>
      <c r="BX21" s="57"/>
      <c r="BY21" s="57"/>
      <c r="BZ21" s="5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6"/>
      <c r="BM22" s="57"/>
      <c r="BN22" s="57"/>
      <c r="BO22" s="57"/>
      <c r="BP22" s="57"/>
      <c r="BQ22" s="57"/>
      <c r="BR22" s="57"/>
      <c r="BS22" s="57"/>
      <c r="BT22" s="57"/>
      <c r="BU22" s="57"/>
      <c r="BV22" s="57"/>
      <c r="BW22" s="57"/>
      <c r="BX22" s="57"/>
      <c r="BY22" s="57"/>
      <c r="BZ22" s="5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6"/>
      <c r="BM23" s="57"/>
      <c r="BN23" s="57"/>
      <c r="BO23" s="57"/>
      <c r="BP23" s="57"/>
      <c r="BQ23" s="57"/>
      <c r="BR23" s="57"/>
      <c r="BS23" s="57"/>
      <c r="BT23" s="57"/>
      <c r="BU23" s="57"/>
      <c r="BV23" s="57"/>
      <c r="BW23" s="57"/>
      <c r="BX23" s="57"/>
      <c r="BY23" s="57"/>
      <c r="BZ23" s="5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6"/>
      <c r="BM24" s="57"/>
      <c r="BN24" s="57"/>
      <c r="BO24" s="57"/>
      <c r="BP24" s="57"/>
      <c r="BQ24" s="57"/>
      <c r="BR24" s="57"/>
      <c r="BS24" s="57"/>
      <c r="BT24" s="57"/>
      <c r="BU24" s="57"/>
      <c r="BV24" s="57"/>
      <c r="BW24" s="57"/>
      <c r="BX24" s="57"/>
      <c r="BY24" s="57"/>
      <c r="BZ24" s="5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6"/>
      <c r="BM25" s="57"/>
      <c r="BN25" s="57"/>
      <c r="BO25" s="57"/>
      <c r="BP25" s="57"/>
      <c r="BQ25" s="57"/>
      <c r="BR25" s="57"/>
      <c r="BS25" s="57"/>
      <c r="BT25" s="57"/>
      <c r="BU25" s="57"/>
      <c r="BV25" s="57"/>
      <c r="BW25" s="57"/>
      <c r="BX25" s="57"/>
      <c r="BY25" s="57"/>
      <c r="BZ25" s="5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6"/>
      <c r="BM26" s="57"/>
      <c r="BN26" s="57"/>
      <c r="BO26" s="57"/>
      <c r="BP26" s="57"/>
      <c r="BQ26" s="57"/>
      <c r="BR26" s="57"/>
      <c r="BS26" s="57"/>
      <c r="BT26" s="57"/>
      <c r="BU26" s="57"/>
      <c r="BV26" s="57"/>
      <c r="BW26" s="57"/>
      <c r="BX26" s="57"/>
      <c r="BY26" s="57"/>
      <c r="BZ26" s="5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6"/>
      <c r="BM27" s="57"/>
      <c r="BN27" s="57"/>
      <c r="BO27" s="57"/>
      <c r="BP27" s="57"/>
      <c r="BQ27" s="57"/>
      <c r="BR27" s="57"/>
      <c r="BS27" s="57"/>
      <c r="BT27" s="57"/>
      <c r="BU27" s="57"/>
      <c r="BV27" s="57"/>
      <c r="BW27" s="57"/>
      <c r="BX27" s="57"/>
      <c r="BY27" s="57"/>
      <c r="BZ27" s="5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6"/>
      <c r="BM28" s="57"/>
      <c r="BN28" s="57"/>
      <c r="BO28" s="57"/>
      <c r="BP28" s="57"/>
      <c r="BQ28" s="57"/>
      <c r="BR28" s="57"/>
      <c r="BS28" s="57"/>
      <c r="BT28" s="57"/>
      <c r="BU28" s="57"/>
      <c r="BV28" s="57"/>
      <c r="BW28" s="57"/>
      <c r="BX28" s="57"/>
      <c r="BY28" s="57"/>
      <c r="BZ28" s="5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6"/>
      <c r="BM29" s="57"/>
      <c r="BN29" s="57"/>
      <c r="BO29" s="57"/>
      <c r="BP29" s="57"/>
      <c r="BQ29" s="57"/>
      <c r="BR29" s="57"/>
      <c r="BS29" s="57"/>
      <c r="BT29" s="57"/>
      <c r="BU29" s="57"/>
      <c r="BV29" s="57"/>
      <c r="BW29" s="57"/>
      <c r="BX29" s="57"/>
      <c r="BY29" s="57"/>
      <c r="BZ29" s="5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6"/>
      <c r="BM30" s="57"/>
      <c r="BN30" s="57"/>
      <c r="BO30" s="57"/>
      <c r="BP30" s="57"/>
      <c r="BQ30" s="57"/>
      <c r="BR30" s="57"/>
      <c r="BS30" s="57"/>
      <c r="BT30" s="57"/>
      <c r="BU30" s="57"/>
      <c r="BV30" s="57"/>
      <c r="BW30" s="57"/>
      <c r="BX30" s="57"/>
      <c r="BY30" s="57"/>
      <c r="BZ30" s="5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6"/>
      <c r="BM31" s="57"/>
      <c r="BN31" s="57"/>
      <c r="BO31" s="57"/>
      <c r="BP31" s="57"/>
      <c r="BQ31" s="57"/>
      <c r="BR31" s="57"/>
      <c r="BS31" s="57"/>
      <c r="BT31" s="57"/>
      <c r="BU31" s="57"/>
      <c r="BV31" s="57"/>
      <c r="BW31" s="57"/>
      <c r="BX31" s="57"/>
      <c r="BY31" s="57"/>
      <c r="BZ31" s="5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6"/>
      <c r="BM32" s="57"/>
      <c r="BN32" s="57"/>
      <c r="BO32" s="57"/>
      <c r="BP32" s="57"/>
      <c r="BQ32" s="57"/>
      <c r="BR32" s="57"/>
      <c r="BS32" s="57"/>
      <c r="BT32" s="57"/>
      <c r="BU32" s="57"/>
      <c r="BV32" s="57"/>
      <c r="BW32" s="57"/>
      <c r="BX32" s="57"/>
      <c r="BY32" s="57"/>
      <c r="BZ32" s="5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6"/>
      <c r="BM33" s="57"/>
      <c r="BN33" s="57"/>
      <c r="BO33" s="57"/>
      <c r="BP33" s="57"/>
      <c r="BQ33" s="57"/>
      <c r="BR33" s="57"/>
      <c r="BS33" s="57"/>
      <c r="BT33" s="57"/>
      <c r="BU33" s="57"/>
      <c r="BV33" s="57"/>
      <c r="BW33" s="57"/>
      <c r="BX33" s="57"/>
      <c r="BY33" s="57"/>
      <c r="BZ33" s="58"/>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6"/>
      <c r="BM34" s="57"/>
      <c r="BN34" s="57"/>
      <c r="BO34" s="57"/>
      <c r="BP34" s="57"/>
      <c r="BQ34" s="57"/>
      <c r="BR34" s="57"/>
      <c r="BS34" s="57"/>
      <c r="BT34" s="57"/>
      <c r="BU34" s="57"/>
      <c r="BV34" s="57"/>
      <c r="BW34" s="57"/>
      <c r="BX34" s="57"/>
      <c r="BY34" s="57"/>
      <c r="BZ34" s="58"/>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6"/>
      <c r="BM35" s="57"/>
      <c r="BN35" s="57"/>
      <c r="BO35" s="57"/>
      <c r="BP35" s="57"/>
      <c r="BQ35" s="57"/>
      <c r="BR35" s="57"/>
      <c r="BS35" s="57"/>
      <c r="BT35" s="57"/>
      <c r="BU35" s="57"/>
      <c r="BV35" s="57"/>
      <c r="BW35" s="57"/>
      <c r="BX35" s="57"/>
      <c r="BY35" s="57"/>
      <c r="BZ35" s="5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6"/>
      <c r="BM36" s="57"/>
      <c r="BN36" s="57"/>
      <c r="BO36" s="57"/>
      <c r="BP36" s="57"/>
      <c r="BQ36" s="57"/>
      <c r="BR36" s="57"/>
      <c r="BS36" s="57"/>
      <c r="BT36" s="57"/>
      <c r="BU36" s="57"/>
      <c r="BV36" s="57"/>
      <c r="BW36" s="57"/>
      <c r="BX36" s="57"/>
      <c r="BY36" s="57"/>
      <c r="BZ36" s="5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6"/>
      <c r="BM37" s="57"/>
      <c r="BN37" s="57"/>
      <c r="BO37" s="57"/>
      <c r="BP37" s="57"/>
      <c r="BQ37" s="57"/>
      <c r="BR37" s="57"/>
      <c r="BS37" s="57"/>
      <c r="BT37" s="57"/>
      <c r="BU37" s="57"/>
      <c r="BV37" s="57"/>
      <c r="BW37" s="57"/>
      <c r="BX37" s="57"/>
      <c r="BY37" s="57"/>
      <c r="BZ37" s="5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6"/>
      <c r="BM38" s="57"/>
      <c r="BN38" s="57"/>
      <c r="BO38" s="57"/>
      <c r="BP38" s="57"/>
      <c r="BQ38" s="57"/>
      <c r="BR38" s="57"/>
      <c r="BS38" s="57"/>
      <c r="BT38" s="57"/>
      <c r="BU38" s="57"/>
      <c r="BV38" s="57"/>
      <c r="BW38" s="57"/>
      <c r="BX38" s="57"/>
      <c r="BY38" s="57"/>
      <c r="BZ38" s="5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6"/>
      <c r="BM39" s="57"/>
      <c r="BN39" s="57"/>
      <c r="BO39" s="57"/>
      <c r="BP39" s="57"/>
      <c r="BQ39" s="57"/>
      <c r="BR39" s="57"/>
      <c r="BS39" s="57"/>
      <c r="BT39" s="57"/>
      <c r="BU39" s="57"/>
      <c r="BV39" s="57"/>
      <c r="BW39" s="57"/>
      <c r="BX39" s="57"/>
      <c r="BY39" s="57"/>
      <c r="BZ39" s="5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6"/>
      <c r="BM40" s="57"/>
      <c r="BN40" s="57"/>
      <c r="BO40" s="57"/>
      <c r="BP40" s="57"/>
      <c r="BQ40" s="57"/>
      <c r="BR40" s="57"/>
      <c r="BS40" s="57"/>
      <c r="BT40" s="57"/>
      <c r="BU40" s="57"/>
      <c r="BV40" s="57"/>
      <c r="BW40" s="57"/>
      <c r="BX40" s="57"/>
      <c r="BY40" s="57"/>
      <c r="BZ40" s="5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6"/>
      <c r="BM41" s="57"/>
      <c r="BN41" s="57"/>
      <c r="BO41" s="57"/>
      <c r="BP41" s="57"/>
      <c r="BQ41" s="57"/>
      <c r="BR41" s="57"/>
      <c r="BS41" s="57"/>
      <c r="BT41" s="57"/>
      <c r="BU41" s="57"/>
      <c r="BV41" s="57"/>
      <c r="BW41" s="57"/>
      <c r="BX41" s="57"/>
      <c r="BY41" s="57"/>
      <c r="BZ41" s="5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6"/>
      <c r="BM42" s="57"/>
      <c r="BN42" s="57"/>
      <c r="BO42" s="57"/>
      <c r="BP42" s="57"/>
      <c r="BQ42" s="57"/>
      <c r="BR42" s="57"/>
      <c r="BS42" s="57"/>
      <c r="BT42" s="57"/>
      <c r="BU42" s="57"/>
      <c r="BV42" s="57"/>
      <c r="BW42" s="57"/>
      <c r="BX42" s="57"/>
      <c r="BY42" s="57"/>
      <c r="BZ42" s="5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6"/>
      <c r="BM43" s="57"/>
      <c r="BN43" s="57"/>
      <c r="BO43" s="57"/>
      <c r="BP43" s="57"/>
      <c r="BQ43" s="57"/>
      <c r="BR43" s="57"/>
      <c r="BS43" s="57"/>
      <c r="BT43" s="57"/>
      <c r="BU43" s="57"/>
      <c r="BV43" s="57"/>
      <c r="BW43" s="57"/>
      <c r="BX43" s="57"/>
      <c r="BY43" s="57"/>
      <c r="BZ43" s="5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116</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yyjCXlxAq5wGRFfLfcXDUzX1FlpV7Rykx1i+cTeYhKlPVFBhogm8J6oYdGNCYCwRvUTThOMjUFVRZdUPo/LqA==" saltValue="344An76DhuQLAn41AIXBD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272183</v>
      </c>
      <c r="D6" s="33">
        <f t="shared" si="3"/>
        <v>46</v>
      </c>
      <c r="E6" s="33">
        <f t="shared" si="3"/>
        <v>1</v>
      </c>
      <c r="F6" s="33">
        <f t="shared" si="3"/>
        <v>0</v>
      </c>
      <c r="G6" s="33">
        <f t="shared" si="3"/>
        <v>1</v>
      </c>
      <c r="H6" s="33" t="str">
        <f t="shared" si="3"/>
        <v>大阪府　大東市</v>
      </c>
      <c r="I6" s="33" t="str">
        <f t="shared" si="3"/>
        <v>法適用</v>
      </c>
      <c r="J6" s="33" t="str">
        <f t="shared" si="3"/>
        <v>水道事業</v>
      </c>
      <c r="K6" s="33" t="str">
        <f t="shared" si="3"/>
        <v>末端給水事業</v>
      </c>
      <c r="L6" s="33" t="str">
        <f t="shared" si="3"/>
        <v>A3</v>
      </c>
      <c r="M6" s="33" t="str">
        <f t="shared" si="3"/>
        <v>自治体職員</v>
      </c>
      <c r="N6" s="34" t="str">
        <f t="shared" si="3"/>
        <v>-</v>
      </c>
      <c r="O6" s="34">
        <f t="shared" si="3"/>
        <v>72.41</v>
      </c>
      <c r="P6" s="34">
        <f t="shared" si="3"/>
        <v>100</v>
      </c>
      <c r="Q6" s="34">
        <f t="shared" si="3"/>
        <v>2535</v>
      </c>
      <c r="R6" s="34">
        <f t="shared" si="3"/>
        <v>121773</v>
      </c>
      <c r="S6" s="34">
        <f t="shared" si="3"/>
        <v>18.27</v>
      </c>
      <c r="T6" s="34">
        <f t="shared" si="3"/>
        <v>6665.19</v>
      </c>
      <c r="U6" s="34">
        <f t="shared" si="3"/>
        <v>121572</v>
      </c>
      <c r="V6" s="34">
        <f t="shared" si="3"/>
        <v>18.27</v>
      </c>
      <c r="W6" s="34">
        <f t="shared" si="3"/>
        <v>6654.19</v>
      </c>
      <c r="X6" s="35">
        <f>IF(X7="",NA(),X7)</f>
        <v>109.46</v>
      </c>
      <c r="Y6" s="35">
        <f t="shared" ref="Y6:AG6" si="4">IF(Y7="",NA(),Y7)</f>
        <v>113.54</v>
      </c>
      <c r="Z6" s="35">
        <f t="shared" si="4"/>
        <v>113.89</v>
      </c>
      <c r="AA6" s="35">
        <f t="shared" si="4"/>
        <v>112.4</v>
      </c>
      <c r="AB6" s="35">
        <f t="shared" si="4"/>
        <v>110.85</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853.72</v>
      </c>
      <c r="AU6" s="35">
        <f t="shared" ref="AU6:BC6" si="6">IF(AU7="",NA(),AU7)</f>
        <v>436.05</v>
      </c>
      <c r="AV6" s="35">
        <f t="shared" si="6"/>
        <v>630.85</v>
      </c>
      <c r="AW6" s="35">
        <f t="shared" si="6"/>
        <v>613.14</v>
      </c>
      <c r="AX6" s="35">
        <f t="shared" si="6"/>
        <v>595.14</v>
      </c>
      <c r="AY6" s="35">
        <f t="shared" si="6"/>
        <v>648.09</v>
      </c>
      <c r="AZ6" s="35">
        <f t="shared" si="6"/>
        <v>344.19</v>
      </c>
      <c r="BA6" s="35">
        <f t="shared" si="6"/>
        <v>352.05</v>
      </c>
      <c r="BB6" s="35">
        <f t="shared" si="6"/>
        <v>349.04</v>
      </c>
      <c r="BC6" s="35">
        <f t="shared" si="6"/>
        <v>337.49</v>
      </c>
      <c r="BD6" s="34" t="str">
        <f>IF(BD7="","",IF(BD7="-","【-】","【"&amp;SUBSTITUTE(TEXT(BD7,"#,##0.00"),"-","△")&amp;"】"))</f>
        <v>【264.34】</v>
      </c>
      <c r="BE6" s="35">
        <f>IF(BE7="",NA(),BE7)</f>
        <v>134.52000000000001</v>
      </c>
      <c r="BF6" s="35">
        <f t="shared" ref="BF6:BN6" si="7">IF(BF7="",NA(),BF7)</f>
        <v>131.19999999999999</v>
      </c>
      <c r="BG6" s="35">
        <f t="shared" si="7"/>
        <v>127.64</v>
      </c>
      <c r="BH6" s="35">
        <f t="shared" si="7"/>
        <v>122.52</v>
      </c>
      <c r="BI6" s="35">
        <f t="shared" si="7"/>
        <v>118.03</v>
      </c>
      <c r="BJ6" s="35">
        <f t="shared" si="7"/>
        <v>253.86</v>
      </c>
      <c r="BK6" s="35">
        <f t="shared" si="7"/>
        <v>252.09</v>
      </c>
      <c r="BL6" s="35">
        <f t="shared" si="7"/>
        <v>250.76</v>
      </c>
      <c r="BM6" s="35">
        <f t="shared" si="7"/>
        <v>254.54</v>
      </c>
      <c r="BN6" s="35">
        <f t="shared" si="7"/>
        <v>265.92</v>
      </c>
      <c r="BO6" s="34" t="str">
        <f>IF(BO7="","",IF(BO7="-","【-】","【"&amp;SUBSTITUTE(TEXT(BO7,"#,##0.00"),"-","△")&amp;"】"))</f>
        <v>【274.27】</v>
      </c>
      <c r="BP6" s="35">
        <f>IF(BP7="",NA(),BP7)</f>
        <v>102.58</v>
      </c>
      <c r="BQ6" s="35">
        <f t="shared" ref="BQ6:BY6" si="8">IF(BQ7="",NA(),BQ7)</f>
        <v>107.65</v>
      </c>
      <c r="BR6" s="35">
        <f t="shared" si="8"/>
        <v>106.77</v>
      </c>
      <c r="BS6" s="35">
        <f t="shared" si="8"/>
        <v>106.91</v>
      </c>
      <c r="BT6" s="35">
        <f t="shared" si="8"/>
        <v>105.44</v>
      </c>
      <c r="BU6" s="35">
        <f t="shared" si="8"/>
        <v>100.07</v>
      </c>
      <c r="BV6" s="35">
        <f t="shared" si="8"/>
        <v>106.22</v>
      </c>
      <c r="BW6" s="35">
        <f t="shared" si="8"/>
        <v>106.69</v>
      </c>
      <c r="BX6" s="35">
        <f t="shared" si="8"/>
        <v>106.52</v>
      </c>
      <c r="BY6" s="35">
        <f t="shared" si="8"/>
        <v>105.86</v>
      </c>
      <c r="BZ6" s="34" t="str">
        <f>IF(BZ7="","",IF(BZ7="-","【-】","【"&amp;SUBSTITUTE(TEXT(BZ7,"#,##0.00"),"-","△")&amp;"】"))</f>
        <v>【104.36】</v>
      </c>
      <c r="CA6" s="35">
        <f>IF(CA7="",NA(),CA7)</f>
        <v>159.74</v>
      </c>
      <c r="CB6" s="35">
        <f t="shared" ref="CB6:CJ6" si="9">IF(CB7="",NA(),CB7)</f>
        <v>152.47999999999999</v>
      </c>
      <c r="CC6" s="35">
        <f t="shared" si="9"/>
        <v>152.93</v>
      </c>
      <c r="CD6" s="35">
        <f t="shared" si="9"/>
        <v>152.58000000000001</v>
      </c>
      <c r="CE6" s="35">
        <f t="shared" si="9"/>
        <v>154.01</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60.98</v>
      </c>
      <c r="CM6" s="35">
        <f t="shared" ref="CM6:CU6" si="10">IF(CM7="",NA(),CM7)</f>
        <v>60.29</v>
      </c>
      <c r="CN6" s="35">
        <f t="shared" si="10"/>
        <v>59.12</v>
      </c>
      <c r="CO6" s="35">
        <f t="shared" si="10"/>
        <v>58.78</v>
      </c>
      <c r="CP6" s="35">
        <f t="shared" si="10"/>
        <v>58.53</v>
      </c>
      <c r="CQ6" s="35">
        <f t="shared" si="10"/>
        <v>62.45</v>
      </c>
      <c r="CR6" s="35">
        <f t="shared" si="10"/>
        <v>62.12</v>
      </c>
      <c r="CS6" s="35">
        <f t="shared" si="10"/>
        <v>62.26</v>
      </c>
      <c r="CT6" s="35">
        <f t="shared" si="10"/>
        <v>62.1</v>
      </c>
      <c r="CU6" s="35">
        <f t="shared" si="10"/>
        <v>62.38</v>
      </c>
      <c r="CV6" s="34" t="str">
        <f>IF(CV7="","",IF(CV7="-","【-】","【"&amp;SUBSTITUTE(TEXT(CV7,"#,##0.00"),"-","△")&amp;"】"))</f>
        <v>【60.41】</v>
      </c>
      <c r="CW6" s="35">
        <f>IF(CW7="",NA(),CW7)</f>
        <v>95.19</v>
      </c>
      <c r="CX6" s="35">
        <f t="shared" ref="CX6:DF6" si="11">IF(CX7="",NA(),CX7)</f>
        <v>94.65</v>
      </c>
      <c r="CY6" s="35">
        <f t="shared" si="11"/>
        <v>95.23</v>
      </c>
      <c r="CZ6" s="35">
        <f t="shared" si="11"/>
        <v>95.49</v>
      </c>
      <c r="DA6" s="35">
        <f t="shared" si="11"/>
        <v>94.85</v>
      </c>
      <c r="DB6" s="35">
        <f t="shared" si="11"/>
        <v>89.76</v>
      </c>
      <c r="DC6" s="35">
        <f t="shared" si="11"/>
        <v>89.45</v>
      </c>
      <c r="DD6" s="35">
        <f t="shared" si="11"/>
        <v>89.5</v>
      </c>
      <c r="DE6" s="35">
        <f t="shared" si="11"/>
        <v>89.52</v>
      </c>
      <c r="DF6" s="35">
        <f t="shared" si="11"/>
        <v>89.17</v>
      </c>
      <c r="DG6" s="34" t="str">
        <f>IF(DG7="","",IF(DG7="-","【-】","【"&amp;SUBSTITUTE(TEXT(DG7,"#,##0.00"),"-","△")&amp;"】"))</f>
        <v>【89.93】</v>
      </c>
      <c r="DH6" s="35">
        <f>IF(DH7="",NA(),DH7)</f>
        <v>44.15</v>
      </c>
      <c r="DI6" s="35">
        <f t="shared" ref="DI6:DQ6" si="12">IF(DI7="",NA(),DI7)</f>
        <v>43.46</v>
      </c>
      <c r="DJ6" s="35">
        <f t="shared" si="12"/>
        <v>44.72</v>
      </c>
      <c r="DK6" s="35">
        <f t="shared" si="12"/>
        <v>45.98</v>
      </c>
      <c r="DL6" s="35">
        <f t="shared" si="12"/>
        <v>47.39</v>
      </c>
      <c r="DM6" s="35">
        <f t="shared" si="12"/>
        <v>41.12</v>
      </c>
      <c r="DN6" s="35">
        <f t="shared" si="12"/>
        <v>44.91</v>
      </c>
      <c r="DO6" s="35">
        <f t="shared" si="12"/>
        <v>45.89</v>
      </c>
      <c r="DP6" s="35">
        <f t="shared" si="12"/>
        <v>46.58</v>
      </c>
      <c r="DQ6" s="35">
        <f t="shared" si="12"/>
        <v>46.99</v>
      </c>
      <c r="DR6" s="34" t="str">
        <f>IF(DR7="","",IF(DR7="-","【-】","【"&amp;SUBSTITUTE(TEXT(DR7,"#,##0.00"),"-","△")&amp;"】"))</f>
        <v>【48.12】</v>
      </c>
      <c r="DS6" s="35">
        <f>IF(DS7="",NA(),DS7)</f>
        <v>12.02</v>
      </c>
      <c r="DT6" s="35">
        <f t="shared" ref="DT6:EB6" si="13">IF(DT7="",NA(),DT7)</f>
        <v>14.24</v>
      </c>
      <c r="DU6" s="35">
        <f t="shared" si="13"/>
        <v>17.53</v>
      </c>
      <c r="DV6" s="35">
        <f t="shared" si="13"/>
        <v>18.04</v>
      </c>
      <c r="DW6" s="35">
        <f t="shared" si="13"/>
        <v>22.22</v>
      </c>
      <c r="DX6" s="35">
        <f t="shared" si="13"/>
        <v>10.9</v>
      </c>
      <c r="DY6" s="35">
        <f t="shared" si="13"/>
        <v>12.03</v>
      </c>
      <c r="DZ6" s="35">
        <f t="shared" si="13"/>
        <v>13.14</v>
      </c>
      <c r="EA6" s="35">
        <f t="shared" si="13"/>
        <v>14.45</v>
      </c>
      <c r="EB6" s="35">
        <f t="shared" si="13"/>
        <v>15.83</v>
      </c>
      <c r="EC6" s="34" t="str">
        <f>IF(EC7="","",IF(EC7="-","【-】","【"&amp;SUBSTITUTE(TEXT(EC7,"#,##0.00"),"-","△")&amp;"】"))</f>
        <v>【15.89】</v>
      </c>
      <c r="ED6" s="35">
        <f>IF(ED7="",NA(),ED7)</f>
        <v>0.76</v>
      </c>
      <c r="EE6" s="35">
        <f t="shared" ref="EE6:EM6" si="14">IF(EE7="",NA(),EE7)</f>
        <v>0.62</v>
      </c>
      <c r="EF6" s="35">
        <f t="shared" si="14"/>
        <v>0.63</v>
      </c>
      <c r="EG6" s="35">
        <f t="shared" si="14"/>
        <v>0.39</v>
      </c>
      <c r="EH6" s="35">
        <f t="shared" si="14"/>
        <v>0.65</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272183</v>
      </c>
      <c r="D7" s="37">
        <v>46</v>
      </c>
      <c r="E7" s="37">
        <v>1</v>
      </c>
      <c r="F7" s="37">
        <v>0</v>
      </c>
      <c r="G7" s="37">
        <v>1</v>
      </c>
      <c r="H7" s="37" t="s">
        <v>104</v>
      </c>
      <c r="I7" s="37" t="s">
        <v>105</v>
      </c>
      <c r="J7" s="37" t="s">
        <v>106</v>
      </c>
      <c r="K7" s="37" t="s">
        <v>107</v>
      </c>
      <c r="L7" s="37" t="s">
        <v>108</v>
      </c>
      <c r="M7" s="37" t="s">
        <v>109</v>
      </c>
      <c r="N7" s="38" t="s">
        <v>110</v>
      </c>
      <c r="O7" s="38">
        <v>72.41</v>
      </c>
      <c r="P7" s="38">
        <v>100</v>
      </c>
      <c r="Q7" s="38">
        <v>2535</v>
      </c>
      <c r="R7" s="38">
        <v>121773</v>
      </c>
      <c r="S7" s="38">
        <v>18.27</v>
      </c>
      <c r="T7" s="38">
        <v>6665.19</v>
      </c>
      <c r="U7" s="38">
        <v>121572</v>
      </c>
      <c r="V7" s="38">
        <v>18.27</v>
      </c>
      <c r="W7" s="38">
        <v>6654.19</v>
      </c>
      <c r="X7" s="38">
        <v>109.46</v>
      </c>
      <c r="Y7" s="38">
        <v>113.54</v>
      </c>
      <c r="Z7" s="38">
        <v>113.89</v>
      </c>
      <c r="AA7" s="38">
        <v>112.4</v>
      </c>
      <c r="AB7" s="38">
        <v>110.85</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853.72</v>
      </c>
      <c r="AU7" s="38">
        <v>436.05</v>
      </c>
      <c r="AV7" s="38">
        <v>630.85</v>
      </c>
      <c r="AW7" s="38">
        <v>613.14</v>
      </c>
      <c r="AX7" s="38">
        <v>595.14</v>
      </c>
      <c r="AY7" s="38">
        <v>648.09</v>
      </c>
      <c r="AZ7" s="38">
        <v>344.19</v>
      </c>
      <c r="BA7" s="38">
        <v>352.05</v>
      </c>
      <c r="BB7" s="38">
        <v>349.04</v>
      </c>
      <c r="BC7" s="38">
        <v>337.49</v>
      </c>
      <c r="BD7" s="38">
        <v>264.33999999999997</v>
      </c>
      <c r="BE7" s="38">
        <v>134.52000000000001</v>
      </c>
      <c r="BF7" s="38">
        <v>131.19999999999999</v>
      </c>
      <c r="BG7" s="38">
        <v>127.64</v>
      </c>
      <c r="BH7" s="38">
        <v>122.52</v>
      </c>
      <c r="BI7" s="38">
        <v>118.03</v>
      </c>
      <c r="BJ7" s="38">
        <v>253.86</v>
      </c>
      <c r="BK7" s="38">
        <v>252.09</v>
      </c>
      <c r="BL7" s="38">
        <v>250.76</v>
      </c>
      <c r="BM7" s="38">
        <v>254.54</v>
      </c>
      <c r="BN7" s="38">
        <v>265.92</v>
      </c>
      <c r="BO7" s="38">
        <v>274.27</v>
      </c>
      <c r="BP7" s="38">
        <v>102.58</v>
      </c>
      <c r="BQ7" s="38">
        <v>107.65</v>
      </c>
      <c r="BR7" s="38">
        <v>106.77</v>
      </c>
      <c r="BS7" s="38">
        <v>106.91</v>
      </c>
      <c r="BT7" s="38">
        <v>105.44</v>
      </c>
      <c r="BU7" s="38">
        <v>100.07</v>
      </c>
      <c r="BV7" s="38">
        <v>106.22</v>
      </c>
      <c r="BW7" s="38">
        <v>106.69</v>
      </c>
      <c r="BX7" s="38">
        <v>106.52</v>
      </c>
      <c r="BY7" s="38">
        <v>105.86</v>
      </c>
      <c r="BZ7" s="38">
        <v>104.36</v>
      </c>
      <c r="CA7" s="38">
        <v>159.74</v>
      </c>
      <c r="CB7" s="38">
        <v>152.47999999999999</v>
      </c>
      <c r="CC7" s="38">
        <v>152.93</v>
      </c>
      <c r="CD7" s="38">
        <v>152.58000000000001</v>
      </c>
      <c r="CE7" s="38">
        <v>154.01</v>
      </c>
      <c r="CF7" s="38">
        <v>164.93</v>
      </c>
      <c r="CG7" s="38">
        <v>155.22999999999999</v>
      </c>
      <c r="CH7" s="38">
        <v>154.91999999999999</v>
      </c>
      <c r="CI7" s="38">
        <v>155.80000000000001</v>
      </c>
      <c r="CJ7" s="38">
        <v>158.58000000000001</v>
      </c>
      <c r="CK7" s="38">
        <v>165.71</v>
      </c>
      <c r="CL7" s="38">
        <v>60.98</v>
      </c>
      <c r="CM7" s="38">
        <v>60.29</v>
      </c>
      <c r="CN7" s="38">
        <v>59.12</v>
      </c>
      <c r="CO7" s="38">
        <v>58.78</v>
      </c>
      <c r="CP7" s="38">
        <v>58.53</v>
      </c>
      <c r="CQ7" s="38">
        <v>62.45</v>
      </c>
      <c r="CR7" s="38">
        <v>62.12</v>
      </c>
      <c r="CS7" s="38">
        <v>62.26</v>
      </c>
      <c r="CT7" s="38">
        <v>62.1</v>
      </c>
      <c r="CU7" s="38">
        <v>62.38</v>
      </c>
      <c r="CV7" s="38">
        <v>60.41</v>
      </c>
      <c r="CW7" s="38">
        <v>95.19</v>
      </c>
      <c r="CX7" s="38">
        <v>94.65</v>
      </c>
      <c r="CY7" s="38">
        <v>95.23</v>
      </c>
      <c r="CZ7" s="38">
        <v>95.49</v>
      </c>
      <c r="DA7" s="38">
        <v>94.85</v>
      </c>
      <c r="DB7" s="38">
        <v>89.76</v>
      </c>
      <c r="DC7" s="38">
        <v>89.45</v>
      </c>
      <c r="DD7" s="38">
        <v>89.5</v>
      </c>
      <c r="DE7" s="38">
        <v>89.52</v>
      </c>
      <c r="DF7" s="38">
        <v>89.17</v>
      </c>
      <c r="DG7" s="38">
        <v>89.93</v>
      </c>
      <c r="DH7" s="38">
        <v>44.15</v>
      </c>
      <c r="DI7" s="38">
        <v>43.46</v>
      </c>
      <c r="DJ7" s="38">
        <v>44.72</v>
      </c>
      <c r="DK7" s="38">
        <v>45.98</v>
      </c>
      <c r="DL7" s="38">
        <v>47.39</v>
      </c>
      <c r="DM7" s="38">
        <v>41.12</v>
      </c>
      <c r="DN7" s="38">
        <v>44.91</v>
      </c>
      <c r="DO7" s="38">
        <v>45.89</v>
      </c>
      <c r="DP7" s="38">
        <v>46.58</v>
      </c>
      <c r="DQ7" s="38">
        <v>46.99</v>
      </c>
      <c r="DR7" s="38">
        <v>48.12</v>
      </c>
      <c r="DS7" s="38">
        <v>12.02</v>
      </c>
      <c r="DT7" s="38">
        <v>14.24</v>
      </c>
      <c r="DU7" s="38">
        <v>17.53</v>
      </c>
      <c r="DV7" s="38">
        <v>18.04</v>
      </c>
      <c r="DW7" s="38">
        <v>22.22</v>
      </c>
      <c r="DX7" s="38">
        <v>10.9</v>
      </c>
      <c r="DY7" s="38">
        <v>12.03</v>
      </c>
      <c r="DZ7" s="38">
        <v>13.14</v>
      </c>
      <c r="EA7" s="38">
        <v>14.45</v>
      </c>
      <c r="EB7" s="38">
        <v>15.83</v>
      </c>
      <c r="EC7" s="38">
        <v>15.89</v>
      </c>
      <c r="ED7" s="38">
        <v>0.76</v>
      </c>
      <c r="EE7" s="38">
        <v>0.62</v>
      </c>
      <c r="EF7" s="38">
        <v>0.63</v>
      </c>
      <c r="EG7" s="38">
        <v>0.39</v>
      </c>
      <c r="EH7" s="38">
        <v>0.65</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二宮 義仁</cp:lastModifiedBy>
  <cp:lastPrinted>2019-02-20T00:38:37Z</cp:lastPrinted>
  <dcterms:created xsi:type="dcterms:W3CDTF">2018-12-03T08:34:13Z</dcterms:created>
  <dcterms:modified xsi:type="dcterms:W3CDTF">2019-02-20T01:03:10Z</dcterms:modified>
</cp:coreProperties>
</file>