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U:\▼経理グループ\○共有フォルダ\経営比較分析表\R01\"/>
    </mc:Choice>
  </mc:AlternateContent>
  <xr:revisionPtr revIDLastSave="0" documentId="13_ncr:1_{7828773A-7C34-49A8-9CD1-4906AC12D7B2}" xr6:coauthVersionLast="36" xr6:coauthVersionMax="36" xr10:uidLastSave="{00000000-0000-0000-0000-000000000000}"/>
  <workbookProtection workbookAlgorithmName="SHA-512" workbookHashValue="pw+ZoFkzl2xjjqDxHdWiMpY0MoSLpdLYs91mfC0eZx7+rgZkwj3TDfA7u6RKPiDE1MipFYdUskWPXR3N5UFMSQ==" workbookSaltValue="sWw++yNitUmgX03kOhzEbw=="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P10" i="4" s="1"/>
  <c r="O6" i="5"/>
  <c r="I10" i="4" s="1"/>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F85" i="4"/>
  <c r="AL10" i="4"/>
  <c r="W10" i="4"/>
  <c r="BB8" i="4"/>
  <c r="AD8" i="4"/>
  <c r="W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<sst xmlns="http://schemas.openxmlformats.org/spreadsheetml/2006/main" count="220" uniqueCount="108">
  <si>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</si>
  <si>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</si>
  <si>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</si>
  <si>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</si>
  <si>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</si>
  <si>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</si>
  <si>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</si>
  <si>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</si>
  <si>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</si>
  <si>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</si>
  <si>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</si>
  <si>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</si>
  <si>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</si>
  <si>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</si>
  <si>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</si>
  <si>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</si>
  <si>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</si>
  <si>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</si>
  <si>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</si>
  <si>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</si>
  <si>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</si>
  <si>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</si>
  <si>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</si>
  <si>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</si>
  <si>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</si>
  <si>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</si>
  <si>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</si>
  <si>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</si>
  <si>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</si>
  <si>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</si>
  <si>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</si>
  <si>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</si>
  <si>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</si>
  <si>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</si>
  <si>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</si>
  <si>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</si>
  <si>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</si>
  <si>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</si>
  <si>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</si>
  <si>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</si>
  <si>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</si>
  <si>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</si>
  <si>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</si>
  <si>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</si>
  <si>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</si>
  <si>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</si>
  <si>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</si>
  <si>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</si>
  <si>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</si>
  <si>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</si>
  <si>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</si>
  <si>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</si>
  <si>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</si>
  <si>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</si>
  <si>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</si>
  <si>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</si>
  <si>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</si>
  <si>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</si>
  <si>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</si>
  <si>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</si>
  <si>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</si>
  <si>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</si>
  <si>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</si>
  <si>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</si>
  <si>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</si>
  <si>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</si>
  <si>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</si>
  <si>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</si>
  <si>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</si>
  <si>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</si>
  <si>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</si>
  <si>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</si>
  <si>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</si>
  <si>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</si>
  <si>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</si>
  <si>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</si>
  <si>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</si>
  <si>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</si>
  <si>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</si>
  <si>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</si>
  <si>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</si>
  <si>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</si>
  <si>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</si>
  <si>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</si>
  <si>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</si>
  <si>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</si>
  <si>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</si>
  <si>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</si>
  <si>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</si>
  <si>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</si>
  <si>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</si>
  <si>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</si>
  <si>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</si>
  <si>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</si>
  <si>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</si>
  <si>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</si>
  <si>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</si>
  <si>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</si>
  <si>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</si>
  <si>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</si>
  <si>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</si>
  <si>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</si>
  <si>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</si>
  <si>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</si>
  <si>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</si>
  <si>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経営面では、類似団体と比較してもおおむね良好な状態ではあるが、給水収益の減少により経常収益が減少する一方、水道施設や管路の老朽化が進んでいるため、今後更新費用が増大することが見込まれる。
　そのため、平成29年度に策定した「大東市水道施設アセットマネジメント・耐震化・再構築計画」に基づき、水道施設の効率的な再構築及び計画的な耐震化を行っている。
　また、管路についても、この計画に基づき、平成30年度から10年間で基幹管路及び重要施設への配水ルートの耐震化を優先的に進めるとともに、今後の給水量を考慮したダウンサイジングや弁栓類等の点検、補修等による長寿命化を行う。
　平成31年度に策定した「大東市水道事業経営戦略」によると、平成31年度から10年間の計画期間内は黒字を維持できる見込みであるが、引き続き効率的な経営に努め、水道施設の維持・管理に必要な財源の確保を行っていく。</t>
    <rPh sb="1" eb="3">
      <t>ゲンジョウ</t>
    </rPh>
    <rPh sb="3" eb="5">
      <t>ケイエイ</t>
    </rPh>
    <rPh sb="5" eb="6">
      <t>メン</t>
    </rPh>
    <rPh sb="9" eb="11">
      <t>ルイジ</t>
    </rPh>
    <rPh sb="11" eb="13">
      <t>ダンタイ</t>
    </rPh>
    <rPh sb="14" eb="16">
      <t>ヒカク</t>
    </rPh>
    <rPh sb="23" eb="25">
      <t>リョウコウ</t>
    </rPh>
    <rPh sb="26" eb="28">
      <t>ジョウタイ</t>
    </rPh>
    <rPh sb="34" eb="36">
      <t>キュウスイ</t>
    </rPh>
    <rPh sb="36" eb="38">
      <t>シュウエキ</t>
    </rPh>
    <rPh sb="39" eb="41">
      <t>ゲンショウ</t>
    </rPh>
    <rPh sb="44" eb="46">
      <t>ケイジョウ</t>
    </rPh>
    <rPh sb="46" eb="48">
      <t>シュウエキ</t>
    </rPh>
    <rPh sb="49" eb="51">
      <t>ゲンショウ</t>
    </rPh>
    <rPh sb="53" eb="55">
      <t>イッポウ</t>
    </rPh>
    <rPh sb="56" eb="58">
      <t>スイドウ</t>
    </rPh>
    <rPh sb="58" eb="60">
      <t>シセツ</t>
    </rPh>
    <rPh sb="61" eb="63">
      <t>カンロ</t>
    </rPh>
    <rPh sb="64" eb="67">
      <t>ロウキュウカ</t>
    </rPh>
    <rPh sb="68" eb="69">
      <t>スス</t>
    </rPh>
    <rPh sb="76" eb="78">
      <t>コンゴ</t>
    </rPh>
    <rPh sb="78" eb="80">
      <t>コウシン</t>
    </rPh>
    <rPh sb="80" eb="82">
      <t>ヒヨウ</t>
    </rPh>
    <rPh sb="83" eb="85">
      <t>ゾウダイ</t>
    </rPh>
    <rPh sb="90" eb="92">
      <t>ミコ</t>
    </rPh>
    <rPh sb="103" eb="105">
      <t>ヘイセイ</t>
    </rPh>
    <rPh sb="107" eb="109">
      <t>ネンド</t>
    </rPh>
    <rPh sb="110" eb="112">
      <t>サクテイ</t>
    </rPh>
    <rPh sb="115" eb="118">
      <t>ダイトウシ</t>
    </rPh>
    <rPh sb="118" eb="120">
      <t>スイドウ</t>
    </rPh>
    <rPh sb="120" eb="122">
      <t>シセツ</t>
    </rPh>
    <rPh sb="133" eb="136">
      <t>タイシンカ</t>
    </rPh>
    <rPh sb="137" eb="140">
      <t>サイコウチク</t>
    </rPh>
    <rPh sb="140" eb="142">
      <t>ケイカク</t>
    </rPh>
    <rPh sb="144" eb="145">
      <t>モト</t>
    </rPh>
    <rPh sb="148" eb="150">
      <t>スイドウ</t>
    </rPh>
    <rPh sb="150" eb="152">
      <t>シセツ</t>
    </rPh>
    <rPh sb="153" eb="156">
      <t>コウリツテキ</t>
    </rPh>
    <rPh sb="157" eb="160">
      <t>サイコウチク</t>
    </rPh>
    <rPh sb="160" eb="161">
      <t>オヨ</t>
    </rPh>
    <rPh sb="162" eb="165">
      <t>ケイカクテキ</t>
    </rPh>
    <rPh sb="166" eb="169">
      <t>タイシンカ</t>
    </rPh>
    <rPh sb="170" eb="171">
      <t>オコナ</t>
    </rPh>
    <rPh sb="181" eb="183">
      <t>カンロ</t>
    </rPh>
    <rPh sb="191" eb="193">
      <t>ケイカク</t>
    </rPh>
    <rPh sb="194" eb="195">
      <t>モト</t>
    </rPh>
    <rPh sb="198" eb="200">
      <t>ヘイセイ</t>
    </rPh>
    <rPh sb="202" eb="204">
      <t>ネンド</t>
    </rPh>
    <rPh sb="208" eb="210">
      <t>ネンカン</t>
    </rPh>
    <rPh sb="211" eb="213">
      <t>キカン</t>
    </rPh>
    <rPh sb="213" eb="215">
      <t>カンロ</t>
    </rPh>
    <rPh sb="215" eb="216">
      <t>オヨ</t>
    </rPh>
    <rPh sb="217" eb="219">
      <t>ジュウヨウ</t>
    </rPh>
    <rPh sb="219" eb="221">
      <t>シセツ</t>
    </rPh>
    <rPh sb="223" eb="225">
      <t>ハイスイ</t>
    </rPh>
    <rPh sb="229" eb="232">
      <t>タイシンカ</t>
    </rPh>
    <rPh sb="237" eb="238">
      <t>スス</t>
    </rPh>
    <rPh sb="245" eb="247">
      <t>コンゴ</t>
    </rPh>
    <rPh sb="248" eb="250">
      <t>キュウスイ</t>
    </rPh>
    <rPh sb="250" eb="251">
      <t>リョウ</t>
    </rPh>
    <rPh sb="252" eb="254">
      <t>コウリョ</t>
    </rPh>
    <rPh sb="265" eb="266">
      <t>ベン</t>
    </rPh>
    <rPh sb="266" eb="267">
      <t>セン</t>
    </rPh>
    <rPh sb="267" eb="268">
      <t>ルイ</t>
    </rPh>
    <rPh sb="268" eb="269">
      <t>トウ</t>
    </rPh>
    <rPh sb="270" eb="272">
      <t>テンケン</t>
    </rPh>
    <rPh sb="273" eb="275">
      <t>ホシュウ</t>
    </rPh>
    <rPh sb="275" eb="276">
      <t>トウ</t>
    </rPh>
    <rPh sb="279" eb="280">
      <t>チョウ</t>
    </rPh>
    <rPh sb="280" eb="283">
      <t>ジュミョウカ</t>
    </rPh>
    <rPh sb="284" eb="285">
      <t>オコナ</t>
    </rPh>
    <rPh sb="289" eb="291">
      <t>ヘイセイ</t>
    </rPh>
    <rPh sb="293" eb="295">
      <t>ネンド</t>
    </rPh>
    <rPh sb="296" eb="298">
      <t>サクテイ</t>
    </rPh>
    <rPh sb="301" eb="304">
      <t>ダイトウシ</t>
    </rPh>
    <rPh sb="304" eb="306">
      <t>スイドウ</t>
    </rPh>
    <rPh sb="306" eb="308">
      <t>ジギョウ</t>
    </rPh>
    <rPh sb="308" eb="310">
      <t>ケイエイ</t>
    </rPh>
    <rPh sb="310" eb="312">
      <t>センリャク</t>
    </rPh>
    <rPh sb="318" eb="320">
      <t>ヘイセイ</t>
    </rPh>
    <rPh sb="322" eb="324">
      <t>ネンド</t>
    </rPh>
    <rPh sb="328" eb="330">
      <t>ネンカン</t>
    </rPh>
    <rPh sb="331" eb="333">
      <t>ケイカク</t>
    </rPh>
    <rPh sb="333" eb="335">
      <t>キカン</t>
    </rPh>
    <rPh sb="335" eb="336">
      <t>ナイ</t>
    </rPh>
    <rPh sb="337" eb="339">
      <t>クロジ</t>
    </rPh>
    <rPh sb="340" eb="342">
      <t>イジ</t>
    </rPh>
    <rPh sb="345" eb="347">
      <t>ミコ</t>
    </rPh>
    <rPh sb="353" eb="354">
      <t>ヒ</t>
    </rPh>
    <rPh sb="355" eb="356">
      <t>ツヅ</t>
    </rPh>
    <rPh sb="357" eb="360">
      <t>コウリツテキ</t>
    </rPh>
    <rPh sb="361" eb="363">
      <t>ケイエイ</t>
    </rPh>
    <rPh sb="364" eb="365">
      <t>ツト</t>
    </rPh>
    <rPh sb="367" eb="369">
      <t>スイドウ</t>
    </rPh>
    <rPh sb="369" eb="371">
      <t>シセツ</t>
    </rPh>
    <rPh sb="372" eb="374">
      <t>イジ</t>
    </rPh>
    <rPh sb="375" eb="377">
      <t>カンリ</t>
    </rPh>
    <rPh sb="378" eb="380">
      <t>ヒツヨウ</t>
    </rPh>
    <rPh sb="381" eb="383">
      <t>ザイゲン</t>
    </rPh>
    <rPh sb="384" eb="386">
      <t>カクホ</t>
    </rPh>
    <rPh sb="387" eb="388">
      <t>オコナ</t>
    </rPh>
    <phoneticPr fontId="4"/>
  </si>
  <si>
    <r>
      <t>　給水人口が年々減少</t>
    </r>
    <r>
      <rPr>
        <sz val="11"/>
        <rFont val="ＭＳ ゴシック"/>
        <family val="3"/>
        <charset val="128"/>
      </rPr>
      <t>し、</t>
    </r>
    <r>
      <rPr>
        <sz val="11"/>
        <color theme="1"/>
        <rFont val="ＭＳ ゴシック"/>
        <family val="3"/>
        <charset val="128"/>
      </rPr>
      <t>年間総有収水量が減少することなどで給水収益が減少して</t>
    </r>
    <r>
      <rPr>
        <sz val="11"/>
        <rFont val="ＭＳ ゴシック"/>
        <family val="3"/>
        <charset val="128"/>
      </rPr>
      <t>いる。</t>
    </r>
    <r>
      <rPr>
        <sz val="11"/>
        <color theme="1"/>
        <rFont val="ＭＳ ゴシック"/>
        <family val="3"/>
        <charset val="128"/>
      </rPr>
      <t>また、⑤料金回収率が類似団体平均値と比較して低くなっている</t>
    </r>
    <r>
      <rPr>
        <sz val="11"/>
        <rFont val="ＭＳ ゴシック"/>
        <family val="3"/>
        <charset val="128"/>
      </rPr>
      <t>ため、</t>
    </r>
    <r>
      <rPr>
        <sz val="11"/>
        <color theme="1"/>
        <rFont val="ＭＳ ゴシック"/>
        <family val="3"/>
        <charset val="128"/>
      </rPr>
      <t>①経常収支比率は類似団体平均値と比較して低い状態になっているが、100%以上であり、また、③流動比率も100%以上かつ類似団体平均値を大きく上回っており、企業の健全性や短期的な支払能力に問題はない。
　⑤料金回収率が類似団体平均値を下回っているが、100%以上であり、また、外部委託等の推進により、⑥給水原価も類似団体平均値よりも低くなっているため、現状はおおむね効率的な運営が行われている。
　④企業債残高対給水収益比率は類似団体平均値と比較して低い水準であり、給水収益と比較して債務が過大でないことを示しているが、老朽化が進んでいることもあり、将来的に多額の設備投資が必要になることも考えられる。また、施設規模に変化はないが、</t>
    </r>
    <r>
      <rPr>
        <sz val="11"/>
        <rFont val="ＭＳ ゴシック"/>
        <family val="3"/>
        <charset val="128"/>
      </rPr>
      <t>⑦施設利用率も</t>
    </r>
    <r>
      <rPr>
        <sz val="11"/>
        <color theme="1"/>
        <rFont val="ＭＳ ゴシック"/>
        <family val="3"/>
        <charset val="128"/>
      </rPr>
      <t>配水量の減少に伴い年々低下傾向であることも鑑み、平成29年度に「大東市水道施設アセットマネジメント・耐震化・再構築計画」を策定した。</t>
    </r>
    <rPh sb="1" eb="3">
      <t>キュウスイ</t>
    </rPh>
    <rPh sb="3" eb="5">
      <t>ジンコウ</t>
    </rPh>
    <rPh sb="6" eb="8">
      <t>ネンネン</t>
    </rPh>
    <rPh sb="8" eb="10">
      <t>ゲンショウ</t>
    </rPh>
    <rPh sb="12" eb="14">
      <t>ネンカン</t>
    </rPh>
    <rPh sb="14" eb="15">
      <t>ソウ</t>
    </rPh>
    <rPh sb="15" eb="17">
      <t>ユウシュウ</t>
    </rPh>
    <rPh sb="17" eb="19">
      <t>スイリョウ</t>
    </rPh>
    <rPh sb="20" eb="22">
      <t>ゲンショウ</t>
    </rPh>
    <rPh sb="29" eb="31">
      <t>キュウスイ</t>
    </rPh>
    <rPh sb="31" eb="33">
      <t>シュウエキ</t>
    </rPh>
    <rPh sb="34" eb="36">
      <t>ゲンショウ</t>
    </rPh>
    <rPh sb="45" eb="47">
      <t>リョウキン</t>
    </rPh>
    <rPh sb="47" eb="49">
      <t>カイシュウ</t>
    </rPh>
    <rPh sb="49" eb="50">
      <t>リツ</t>
    </rPh>
    <rPh sb="51" eb="53">
      <t>ルイジ</t>
    </rPh>
    <rPh sb="53" eb="55">
      <t>ダンタイ</t>
    </rPh>
    <rPh sb="55" eb="57">
      <t>ヘイキン</t>
    </rPh>
    <rPh sb="57" eb="58">
      <t>チ</t>
    </rPh>
    <rPh sb="59" eb="61">
      <t>ヒカク</t>
    </rPh>
    <rPh sb="63" eb="64">
      <t>ヒク</t>
    </rPh>
    <rPh sb="74" eb="76">
      <t>ケイジョウ</t>
    </rPh>
    <rPh sb="76" eb="78">
      <t>シュウシ</t>
    </rPh>
    <rPh sb="78" eb="80">
      <t>ヒリツ</t>
    </rPh>
    <rPh sb="81" eb="83">
      <t>ルイジ</t>
    </rPh>
    <rPh sb="83" eb="85">
      <t>ダンタイ</t>
    </rPh>
    <rPh sb="85" eb="87">
      <t>ヘイキン</t>
    </rPh>
    <rPh sb="87" eb="88">
      <t>チ</t>
    </rPh>
    <rPh sb="89" eb="91">
      <t>ヒカク</t>
    </rPh>
    <rPh sb="93" eb="94">
      <t>ヒク</t>
    </rPh>
    <rPh sb="95" eb="97">
      <t>ジョウタイ</t>
    </rPh>
    <rPh sb="109" eb="111">
      <t>イジョウ</t>
    </rPh>
    <rPh sb="119" eb="121">
      <t>リュウドウ</t>
    </rPh>
    <rPh sb="121" eb="123">
      <t>ヒリツ</t>
    </rPh>
    <rPh sb="128" eb="130">
      <t>イジョウ</t>
    </rPh>
    <rPh sb="132" eb="134">
      <t>ルイジ</t>
    </rPh>
    <rPh sb="134" eb="136">
      <t>ダンタイ</t>
    </rPh>
    <rPh sb="136" eb="138">
      <t>ヘイキン</t>
    </rPh>
    <rPh sb="138" eb="139">
      <t>チ</t>
    </rPh>
    <rPh sb="140" eb="141">
      <t>オオ</t>
    </rPh>
    <rPh sb="143" eb="145">
      <t>ウワマワ</t>
    </rPh>
    <rPh sb="150" eb="152">
      <t>キギョウ</t>
    </rPh>
    <rPh sb="153" eb="156">
      <t>ケンゼンセイ</t>
    </rPh>
    <rPh sb="157" eb="160">
      <t>タンキテキ</t>
    </rPh>
    <rPh sb="161" eb="163">
      <t>シハラ</t>
    </rPh>
    <rPh sb="163" eb="165">
      <t>ノウリョク</t>
    </rPh>
    <rPh sb="166" eb="168">
      <t>モンダイ</t>
    </rPh>
    <rPh sb="175" eb="177">
      <t>リョウキン</t>
    </rPh>
    <rPh sb="177" eb="179">
      <t>カイシュウ</t>
    </rPh>
    <rPh sb="179" eb="180">
      <t>リツ</t>
    </rPh>
    <rPh sb="181" eb="183">
      <t>ルイジ</t>
    </rPh>
    <rPh sb="183" eb="185">
      <t>ダンタイ</t>
    </rPh>
    <rPh sb="185" eb="187">
      <t>ヘイキン</t>
    </rPh>
    <rPh sb="187" eb="188">
      <t>チ</t>
    </rPh>
    <rPh sb="189" eb="191">
      <t>シタマワ</t>
    </rPh>
    <rPh sb="201" eb="203">
      <t>イジョウ</t>
    </rPh>
    <rPh sb="210" eb="212">
      <t>ガイブ</t>
    </rPh>
    <rPh sb="212" eb="214">
      <t>イタク</t>
    </rPh>
    <rPh sb="214" eb="215">
      <t>トウ</t>
    </rPh>
    <rPh sb="216" eb="218">
      <t>スイシン</t>
    </rPh>
    <rPh sb="223" eb="225">
      <t>キュウスイ</t>
    </rPh>
    <rPh sb="225" eb="227">
      <t>ゲンカ</t>
    </rPh>
    <rPh sb="228" eb="230">
      <t>ルイジ</t>
    </rPh>
    <rPh sb="230" eb="232">
      <t>ダンタイ</t>
    </rPh>
    <rPh sb="232" eb="234">
      <t>ヘイキン</t>
    </rPh>
    <rPh sb="234" eb="235">
      <t>チ</t>
    </rPh>
    <rPh sb="238" eb="239">
      <t>ヒク</t>
    </rPh>
    <rPh sb="248" eb="250">
      <t>ゲンジョウ</t>
    </rPh>
    <rPh sb="255" eb="258">
      <t>コウリツテキ</t>
    </rPh>
    <rPh sb="259" eb="261">
      <t>ウンエイ</t>
    </rPh>
    <rPh sb="262" eb="263">
      <t>オコナ</t>
    </rPh>
    <rPh sb="272" eb="274">
      <t>キギョウ</t>
    </rPh>
    <rPh sb="274" eb="275">
      <t>サイ</t>
    </rPh>
    <rPh sb="275" eb="277">
      <t>ザンダカ</t>
    </rPh>
    <rPh sb="277" eb="278">
      <t>タイ</t>
    </rPh>
    <rPh sb="278" eb="280">
      <t>キュウスイ</t>
    </rPh>
    <rPh sb="280" eb="282">
      <t>シュウエキ</t>
    </rPh>
    <rPh sb="282" eb="284">
      <t>ヒリツ</t>
    </rPh>
    <rPh sb="285" eb="287">
      <t>ルイジ</t>
    </rPh>
    <rPh sb="287" eb="289">
      <t>ダンタイ</t>
    </rPh>
    <rPh sb="289" eb="292">
      <t>ヘイキンチ</t>
    </rPh>
    <rPh sb="293" eb="295">
      <t>ヒカク</t>
    </rPh>
    <rPh sb="297" eb="298">
      <t>ヒク</t>
    </rPh>
    <rPh sb="299" eb="301">
      <t>スイジュン</t>
    </rPh>
    <rPh sb="305" eb="307">
      <t>キュウスイ</t>
    </rPh>
    <rPh sb="307" eb="309">
      <t>シュウエキ</t>
    </rPh>
    <rPh sb="310" eb="312">
      <t>ヒカク</t>
    </rPh>
    <rPh sb="314" eb="316">
      <t>サイム</t>
    </rPh>
    <rPh sb="317" eb="319">
      <t>カダイ</t>
    </rPh>
    <rPh sb="325" eb="326">
      <t>シメ</t>
    </rPh>
    <rPh sb="332" eb="335">
      <t>ロウキュウカ</t>
    </rPh>
    <rPh sb="336" eb="337">
      <t>スス</t>
    </rPh>
    <rPh sb="347" eb="350">
      <t>ショウライテキ</t>
    </rPh>
    <rPh sb="351" eb="353">
      <t>タガク</t>
    </rPh>
    <rPh sb="354" eb="356">
      <t>セツビ</t>
    </rPh>
    <rPh sb="356" eb="358">
      <t>トウシ</t>
    </rPh>
    <rPh sb="359" eb="361">
      <t>ヒツヨウ</t>
    </rPh>
    <rPh sb="367" eb="368">
      <t>カンガ</t>
    </rPh>
    <rPh sb="376" eb="378">
      <t>シセツ</t>
    </rPh>
    <rPh sb="378" eb="380">
      <t>キボ</t>
    </rPh>
    <rPh sb="381" eb="383">
      <t>ヘンカ</t>
    </rPh>
    <rPh sb="395" eb="397">
      <t>ハイスイ</t>
    </rPh>
    <rPh sb="397" eb="398">
      <t>リョウ</t>
    </rPh>
    <rPh sb="399" eb="401">
      <t>ゲンショウ</t>
    </rPh>
    <rPh sb="402" eb="403">
      <t>トモナ</t>
    </rPh>
    <rPh sb="404" eb="406">
      <t>ネンネン</t>
    </rPh>
    <rPh sb="406" eb="408">
      <t>テイカ</t>
    </rPh>
    <rPh sb="408" eb="410">
      <t>ケイコウ</t>
    </rPh>
    <rPh sb="416" eb="417">
      <t>カンガ</t>
    </rPh>
    <rPh sb="419" eb="421">
      <t>ヘイセイ</t>
    </rPh>
    <rPh sb="423" eb="425">
      <t>ネンド</t>
    </rPh>
    <rPh sb="427" eb="430">
      <t>ダイトウシ</t>
    </rPh>
    <rPh sb="430" eb="432">
      <t>スイドウ</t>
    </rPh>
    <rPh sb="432" eb="434">
      <t>シセツ</t>
    </rPh>
    <rPh sb="445" eb="448">
      <t>タイシンカ</t>
    </rPh>
    <rPh sb="449" eb="452">
      <t>サイコウチク</t>
    </rPh>
    <rPh sb="452" eb="454">
      <t>ケイカク</t>
    </rPh>
    <rPh sb="456" eb="458">
      <t>サクテイ</t>
    </rPh>
    <phoneticPr fontId="4"/>
  </si>
  <si>
    <t>　①有形固定資産減価償却率は平成26年度に行った施設の更新の影響により類似団体平均値と比較して低くなっていたが、平成29年度には類似団体平均値を若干上回った。平成30年度はポンプ場の新設の影響により類似団体平均値を若干下回ったが、施設の老朽化が進んでいることがうかがえる。
　また、②管路経年化率は類似団体平均値を上回っており、③管路更新率は類似団体平均値よりも低くなっている。そのため、平成29年度に「大東市水道施設アセットマネジメント・耐震化・再構築計画」を策定した。
　なお、平成28年度の③管路更新率が他の年度よりも低くなっているのは、同年度の管路以外の水道施設の更新の割合が大きかったためである。また、平成30年度の③管路更新率が低くなっているのは、上記の計画に基づき、重要施設配水ルートの耐震化を優先的に進めている影響によるものである。</t>
    <rPh sb="2" eb="4">
      <t>ユウケイ</t>
    </rPh>
    <rPh sb="4" eb="6">
      <t>コテイ</t>
    </rPh>
    <rPh sb="6" eb="8">
      <t>シサン</t>
    </rPh>
    <rPh sb="8" eb="10">
      <t>ゲンカ</t>
    </rPh>
    <rPh sb="10" eb="12">
      <t>ショウキャク</t>
    </rPh>
    <rPh sb="12" eb="13">
      <t>リツ</t>
    </rPh>
    <rPh sb="14" eb="16">
      <t>ヘイセイ</t>
    </rPh>
    <rPh sb="18" eb="20">
      <t>ネンド</t>
    </rPh>
    <rPh sb="21" eb="22">
      <t>オコナ</t>
    </rPh>
    <rPh sb="24" eb="26">
      <t>シセツ</t>
    </rPh>
    <rPh sb="27" eb="29">
      <t>コウシン</t>
    </rPh>
    <rPh sb="30" eb="32">
      <t>エイキョウ</t>
    </rPh>
    <rPh sb="35" eb="37">
      <t>ルイジ</t>
    </rPh>
    <rPh sb="37" eb="39">
      <t>ダンタイ</t>
    </rPh>
    <rPh sb="39" eb="41">
      <t>ヘイキン</t>
    </rPh>
    <rPh sb="41" eb="42">
      <t>チ</t>
    </rPh>
    <rPh sb="43" eb="45">
      <t>ヒカク</t>
    </rPh>
    <rPh sb="47" eb="48">
      <t>ヒク</t>
    </rPh>
    <rPh sb="56" eb="58">
      <t>ヘイセイ</t>
    </rPh>
    <rPh sb="60" eb="62">
      <t>ネンド</t>
    </rPh>
    <rPh sb="64" eb="66">
      <t>ルイジ</t>
    </rPh>
    <rPh sb="66" eb="68">
      <t>ダンタイ</t>
    </rPh>
    <rPh sb="68" eb="70">
      <t>ヘイキン</t>
    </rPh>
    <rPh sb="70" eb="71">
      <t>チ</t>
    </rPh>
    <rPh sb="72" eb="74">
      <t>ジャッカン</t>
    </rPh>
    <rPh sb="74" eb="76">
      <t>ウワマワ</t>
    </rPh>
    <rPh sb="79" eb="81">
      <t>ヘイセイ</t>
    </rPh>
    <rPh sb="83" eb="85">
      <t>ネンド</t>
    </rPh>
    <rPh sb="89" eb="90">
      <t>ジョウ</t>
    </rPh>
    <rPh sb="91" eb="93">
      <t>シンセツ</t>
    </rPh>
    <rPh sb="94" eb="96">
      <t>エイキョウ</t>
    </rPh>
    <rPh sb="99" eb="101">
      <t>ルイジ</t>
    </rPh>
    <rPh sb="101" eb="103">
      <t>ダンタイ</t>
    </rPh>
    <rPh sb="103" eb="106">
      <t>ヘイキンチ</t>
    </rPh>
    <rPh sb="107" eb="109">
      <t>ジャッカン</t>
    </rPh>
    <rPh sb="109" eb="111">
      <t>シタマワ</t>
    </rPh>
    <rPh sb="115" eb="117">
      <t>シセツ</t>
    </rPh>
    <rPh sb="118" eb="121">
      <t>ロウキュウカ</t>
    </rPh>
    <rPh sb="122" eb="123">
      <t>スス</t>
    </rPh>
    <rPh sb="142" eb="144">
      <t>カンロ</t>
    </rPh>
    <rPh sb="144" eb="147">
      <t>ケイネンカ</t>
    </rPh>
    <rPh sb="147" eb="148">
      <t>リツ</t>
    </rPh>
    <rPh sb="149" eb="151">
      <t>ルイジ</t>
    </rPh>
    <rPh sb="151" eb="153">
      <t>ダンタイ</t>
    </rPh>
    <rPh sb="153" eb="155">
      <t>ヘイキン</t>
    </rPh>
    <rPh sb="155" eb="156">
      <t>チ</t>
    </rPh>
    <rPh sb="157" eb="159">
      <t>ウワマワ</t>
    </rPh>
    <rPh sb="165" eb="167">
      <t>カンロ</t>
    </rPh>
    <rPh sb="167" eb="169">
      <t>コウシン</t>
    </rPh>
    <rPh sb="169" eb="170">
      <t>リツ</t>
    </rPh>
    <rPh sb="171" eb="173">
      <t>ルイジ</t>
    </rPh>
    <rPh sb="173" eb="175">
      <t>ダンタイ</t>
    </rPh>
    <rPh sb="175" eb="177">
      <t>ヘイキン</t>
    </rPh>
    <rPh sb="177" eb="178">
      <t>チ</t>
    </rPh>
    <rPh sb="181" eb="182">
      <t>ヒク</t>
    </rPh>
    <rPh sb="194" eb="196">
      <t>ヘイセイ</t>
    </rPh>
    <rPh sb="198" eb="200">
      <t>ネンド</t>
    </rPh>
    <rPh sb="202" eb="205">
      <t>ダイトウシ</t>
    </rPh>
    <rPh sb="205" eb="207">
      <t>スイドウ</t>
    </rPh>
    <rPh sb="207" eb="209">
      <t>シセツ</t>
    </rPh>
    <rPh sb="220" eb="223">
      <t>タイシンカ</t>
    </rPh>
    <rPh sb="224" eb="227">
      <t>サイコウチク</t>
    </rPh>
    <rPh sb="227" eb="229">
      <t>ケイカク</t>
    </rPh>
    <rPh sb="231" eb="233">
      <t>サクテイ</t>
    </rPh>
    <rPh sb="241" eb="243">
      <t>ヘイセイ</t>
    </rPh>
    <rPh sb="245" eb="247">
      <t>ネンド</t>
    </rPh>
    <rPh sb="249" eb="251">
      <t>カンロ</t>
    </rPh>
    <rPh sb="251" eb="253">
      <t>コウシン</t>
    </rPh>
    <rPh sb="253" eb="254">
      <t>リツ</t>
    </rPh>
    <rPh sb="255" eb="256">
      <t>ホカ</t>
    </rPh>
    <rPh sb="257" eb="259">
      <t>ネンド</t>
    </rPh>
    <rPh sb="262" eb="263">
      <t>ヒク</t>
    </rPh>
    <rPh sb="272" eb="275">
      <t>ドウネンド</t>
    </rPh>
    <rPh sb="276" eb="278">
      <t>カンロ</t>
    </rPh>
    <rPh sb="278" eb="280">
      <t>イガイ</t>
    </rPh>
    <rPh sb="281" eb="283">
      <t>スイドウ</t>
    </rPh>
    <rPh sb="283" eb="285">
      <t>シセツ</t>
    </rPh>
    <rPh sb="286" eb="288">
      <t>コウシン</t>
    </rPh>
    <rPh sb="289" eb="291">
      <t>ワリアイ</t>
    </rPh>
    <rPh sb="292" eb="293">
      <t>オオ</t>
    </rPh>
    <rPh sb="306" eb="308">
      <t>ヘイセイ</t>
    </rPh>
    <rPh sb="310" eb="312">
      <t>ネンド</t>
    </rPh>
    <rPh sb="314" eb="316">
      <t>カンロ</t>
    </rPh>
    <rPh sb="316" eb="318">
      <t>コウシン</t>
    </rPh>
    <rPh sb="318" eb="319">
      <t>リツ</t>
    </rPh>
    <rPh sb="320" eb="321">
      <t>ヒク</t>
    </rPh>
    <rPh sb="330" eb="332">
      <t>ジョウキ</t>
    </rPh>
    <rPh sb="333" eb="335">
      <t>ケイカク</t>
    </rPh>
    <rPh sb="336" eb="337">
      <t>モト</t>
    </rPh>
    <rPh sb="340" eb="342">
      <t>ジュウヨウ</t>
    </rPh>
    <rPh sb="342" eb="344">
      <t>シセツ</t>
    </rPh>
    <rPh sb="344" eb="346">
      <t>ハイスイ</t>
    </rPh>
    <rPh sb="350" eb="353">
      <t>タイシンカ</t>
    </rPh>
    <rPh sb="354" eb="357">
      <t>ユウセンテキ</t>
    </rPh>
    <rPh sb="358" eb="359">
      <t>スス</t>
    </rPh>
    <rPh sb="363" eb="365">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</si>
</sst>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0.62</c:v>
                </c:pt>
                <c:pt idx="1">
                  <c:v>0.63</c:v>
                </c:pt>
                <c:pt idx="2">
                  <c:v>0.39</c:v>
                </c:pt>
                <c:pt idx="3">
                  <c:v>0.65</c:v>
                </c:pt>
                <c:pt idx="4">
                  <c:v>0.41</c:v>
                </c:pt>
              </c:numCache>
            </c:numRef>
          </c:val>
          <c:extLst>
            <c:ext xmlns:c16="http://schemas.microsoft.com/office/drawing/2014/chart" uri="{C3380CC4-5D6E-409C-BE32-E72D297353CC}">
              <c16:uniqueId val="{00000000-B223-4CA4-9C81-B531E783CA5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B223-4CA4-9C81-B531E783CA5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60.29</c:v>
                </c:pt>
                <c:pt idx="1">
                  <c:v>59.12</c:v>
                </c:pt>
                <c:pt idx="2">
                  <c:v>58.78</c:v>
                </c:pt>
                <c:pt idx="3">
                  <c:v>58.53</c:v>
                </c:pt>
                <c:pt idx="4">
                  <c:v>59.14</c:v>
                </c:pt>
              </c:numCache>
            </c:numRef>
          </c:val>
          <c:extLst>
            <c:ext xmlns:c16="http://schemas.microsoft.com/office/drawing/2014/chart" uri="{C3380CC4-5D6E-409C-BE32-E72D297353CC}">
              <c16:uniqueId val="{00000000-D7EE-46A3-B2FA-7EE129051B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D7EE-46A3-B2FA-7EE129051B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94.65</c:v>
                </c:pt>
                <c:pt idx="1">
                  <c:v>95.23</c:v>
                </c:pt>
                <c:pt idx="2">
                  <c:v>95.49</c:v>
                </c:pt>
                <c:pt idx="3">
                  <c:v>94.85</c:v>
                </c:pt>
                <c:pt idx="4">
                  <c:v>93.01</c:v>
                </c:pt>
              </c:numCache>
            </c:numRef>
          </c:val>
          <c:extLst>
            <c:ext xmlns:c16="http://schemas.microsoft.com/office/drawing/2014/chart" uri="{C3380CC4-5D6E-409C-BE32-E72D297353CC}">
              <c16:uniqueId val="{00000000-BC4A-458B-B462-C0B220B8A5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BC4A-458B-B462-C0B220B8A5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113.54</c:v>
                </c:pt>
                <c:pt idx="1">
                  <c:v>113.89</c:v>
                </c:pt>
                <c:pt idx="2">
                  <c:v>112.4</c:v>
                </c:pt>
                <c:pt idx="3">
                  <c:v>110.85</c:v>
                </c:pt>
                <c:pt idx="4">
                  <c:v>111.09</c:v>
                </c:pt>
              </c:numCache>
            </c:numRef>
          </c:val>
          <c:extLst>
            <c:ext xmlns:c16="http://schemas.microsoft.com/office/drawing/2014/chart" uri="{C3380CC4-5D6E-409C-BE32-E72D297353CC}">
              <c16:uniqueId val="{00000000-726A-437E-90EE-90DA409857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726A-437E-90EE-90DA409857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43.46</c:v>
                </c:pt>
                <c:pt idx="1">
                  <c:v>44.72</c:v>
                </c:pt>
                <c:pt idx="2">
                  <c:v>45.98</c:v>
                </c:pt>
                <c:pt idx="3">
                  <c:v>47.39</c:v>
                </c:pt>
                <c:pt idx="4">
                  <c:v>47.49</c:v>
                </c:pt>
              </c:numCache>
            </c:numRef>
          </c:val>
          <c:extLst>
            <c:ext xmlns:c16="http://schemas.microsoft.com/office/drawing/2014/chart" uri="{C3380CC4-5D6E-409C-BE32-E72D297353CC}">
              <c16:uniqueId val="{00000000-A67C-4470-85B1-9F9936EA56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A67C-4470-85B1-9F9936EA56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14.24</c:v>
                </c:pt>
                <c:pt idx="1">
                  <c:v>17.53</c:v>
                </c:pt>
                <c:pt idx="2">
                  <c:v>18.04</c:v>
                </c:pt>
                <c:pt idx="3">
                  <c:v>22.22</c:v>
                </c:pt>
                <c:pt idx="4">
                  <c:v>25.12</c:v>
                </c:pt>
              </c:numCache>
            </c:numRef>
          </c:val>
          <c:extLst>
            <c:ext xmlns:c16="http://schemas.microsoft.com/office/drawing/2014/chart" uri="{C3380CC4-5D6E-409C-BE32-E72D297353CC}">
              <c16:uniqueId val="{00000000-243E-4E66-BAD4-20B6A9444C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243E-4E66-BAD4-20B6A9444C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93-4C24-8B78-EAA49F0869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6593-4C24-8B78-EAA49F0869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436.05</c:v>
                </c:pt>
                <c:pt idx="1">
                  <c:v>630.85</c:v>
                </c:pt>
                <c:pt idx="2">
                  <c:v>613.14</c:v>
                </c:pt>
                <c:pt idx="3">
                  <c:v>595.14</c:v>
                </c:pt>
                <c:pt idx="4">
                  <c:v>581.78</c:v>
                </c:pt>
              </c:numCache>
            </c:numRef>
          </c:val>
          <c:extLst>
            <c:ext xmlns:c16="http://schemas.microsoft.com/office/drawing/2014/chart" uri="{C3380CC4-5D6E-409C-BE32-E72D297353CC}">
              <c16:uniqueId val="{00000000-DF10-45EB-AF0C-8C9F1C9DF6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DF10-45EB-AF0C-8C9F1C9DF6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131.19999999999999</c:v>
                </c:pt>
                <c:pt idx="1">
                  <c:v>127.64</c:v>
                </c:pt>
                <c:pt idx="2">
                  <c:v>122.52</c:v>
                </c:pt>
                <c:pt idx="3">
                  <c:v>118.03</c:v>
                </c:pt>
                <c:pt idx="4">
                  <c:v>109.92</c:v>
                </c:pt>
              </c:numCache>
            </c:numRef>
          </c:val>
          <c:extLst>
            <c:ext xmlns:c16="http://schemas.microsoft.com/office/drawing/2014/chart" uri="{C3380CC4-5D6E-409C-BE32-E72D297353CC}">
              <c16:uniqueId val="{00000000-3BDC-4268-AE7F-F80C70A847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3BDC-4268-AE7F-F80C70A847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107.65</c:v>
                </c:pt>
                <c:pt idx="1">
                  <c:v>106.77</c:v>
                </c:pt>
                <c:pt idx="2">
                  <c:v>106.91</c:v>
                </c:pt>
                <c:pt idx="3">
                  <c:v>105.44</c:v>
                </c:pt>
                <c:pt idx="4">
                  <c:v>104.24</c:v>
                </c:pt>
              </c:numCache>
            </c:numRef>
          </c:val>
          <c:extLst>
            <c:ext xmlns:c16="http://schemas.microsoft.com/office/drawing/2014/chart" uri="{C3380CC4-5D6E-409C-BE32-E72D297353CC}">
              <c16:uniqueId val="{00000000-B314-4DE3-8133-DDC6955B40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B314-4DE3-8133-DDC6955B40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152.47999999999999</c:v>
                </c:pt>
                <c:pt idx="1">
                  <c:v>152.93</c:v>
                </c:pt>
                <c:pt idx="2">
                  <c:v>152.58000000000001</c:v>
                </c:pt>
                <c:pt idx="3">
                  <c:v>154.01</c:v>
                </c:pt>
                <c:pt idx="4">
                  <c:v>156.44999999999999</c:v>
                </c:pt>
              </c:numCache>
            </c:numRef>
          </c:val>
          <c:extLst>
            <c:ext xmlns:c16="http://schemas.microsoft.com/office/drawing/2014/chart" uri="{C3380CC4-5D6E-409C-BE32-E72D297353CC}">
              <c16:uniqueId val="{00000000-4E05-4A68-9A3C-D848896685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4E05-4A68-9A3C-D848896685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大阪府　大東市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自治体職員</v>
      </c>
      <c r="AE8" s="85"/>
      <c r="AF8" s="85"/>
      <c r="AG8" s="85"/>
      <c r="AH8" s="85"/>
      <c r="AI8" s="85"/>
      <c r="AJ8" s="85"/>
      <c r="AK8" s="4"/>
      <c r="AL8" s="73">
        <f>データ!$R$6</f>
        <v>120759</v>
      </c>
      <c r="AM8" s="73"/>
      <c r="AN8" s="73"/>
      <c r="AO8" s="73"/>
      <c r="AP8" s="73"/>
      <c r="AQ8" s="73"/>
      <c r="AR8" s="73"/>
      <c r="AS8" s="73"/>
      <c r="AT8" s="69">
        <f>データ!$S$6</f>
        <v>18.27</v>
      </c>
      <c r="AU8" s="70"/>
      <c r="AV8" s="70"/>
      <c r="AW8" s="70"/>
      <c r="AX8" s="70"/>
      <c r="AY8" s="70"/>
      <c r="AZ8" s="70"/>
      <c r="BA8" s="70"/>
      <c r="BB8" s="72">
        <f>データ!$T$6</f>
        <v>6609.69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73.84</v>
      </c>
      <c r="J10" s="70"/>
      <c r="K10" s="70"/>
      <c r="L10" s="70"/>
      <c r="M10" s="70"/>
      <c r="N10" s="70"/>
      <c r="O10" s="71"/>
      <c r="P10" s="72">
        <f>データ!$P$6</f>
        <v>100</v>
      </c>
      <c r="Q10" s="72"/>
      <c r="R10" s="72"/>
      <c r="S10" s="72"/>
      <c r="T10" s="72"/>
      <c r="U10" s="72"/>
      <c r="V10" s="72"/>
      <c r="W10" s="73">
        <f>データ!$Q$6</f>
        <v>2535</v>
      </c>
      <c r="X10" s="73"/>
      <c r="Y10" s="73"/>
      <c r="Z10" s="73"/>
      <c r="AA10" s="73"/>
      <c r="AB10" s="73"/>
      <c r="AC10" s="73"/>
      <c r="AD10" s="2"/>
      <c r="AE10" s="2"/>
      <c r="AF10" s="2"/>
      <c r="AG10" s="2"/>
      <c r="AH10" s="4"/>
      <c r="AI10" s="4"/>
      <c r="AJ10" s="4"/>
      <c r="AK10" s="4"/>
      <c r="AL10" s="73">
        <f>データ!$U$6</f>
        <v>120770</v>
      </c>
      <c r="AM10" s="73"/>
      <c r="AN10" s="73"/>
      <c r="AO10" s="73"/>
      <c r="AP10" s="73"/>
      <c r="AQ10" s="73"/>
      <c r="AR10" s="73"/>
      <c r="AS10" s="73"/>
      <c r="AT10" s="69">
        <f>データ!$V$6</f>
        <v>18.27</v>
      </c>
      <c r="AU10" s="70"/>
      <c r="AV10" s="70"/>
      <c r="AW10" s="70"/>
      <c r="AX10" s="70"/>
      <c r="AY10" s="70"/>
      <c r="AZ10" s="70"/>
      <c r="BA10" s="70"/>
      <c r="BB10" s="72">
        <f>データ!$W$6</f>
        <v>6610.29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8bSR8Naq3B+Ck4aUHwvkyeAAlG2oH9R2dWrjasmxtvjXhqdaJLXtxIyyh9UUlctr+ZlvZEo8pSsuken2t//FbQ==" saltValue="2ahIFgg4t0TcgpyLoijIk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272183</v>
      </c>
      <c r="D6" s="34">
        <f t="shared" si="3"/>
        <v>46</v>
      </c>
      <c r="E6" s="34">
        <f t="shared" si="3"/>
        <v>1</v>
      </c>
      <c r="F6" s="34">
        <f t="shared" si="3"/>
        <v>0</v>
      </c>
      <c r="G6" s="34">
        <f t="shared" si="3"/>
        <v>1</v>
      </c>
      <c r="H6" s="34" t="str">
        <f t="shared" si="3"/>
        <v>大阪府　大東市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73.84</v>
      </c>
      <c r="P6" s="35">
        <f t="shared" si="3"/>
        <v>100</v>
      </c>
      <c r="Q6" s="35">
        <f t="shared" si="3"/>
        <v>2535</v>
      </c>
      <c r="R6" s="35">
        <f t="shared" si="3"/>
        <v>120759</v>
      </c>
      <c r="S6" s="35">
        <f t="shared" si="3"/>
        <v>18.27</v>
      </c>
      <c r="T6" s="35">
        <f t="shared" si="3"/>
        <v>6609.69</v>
      </c>
      <c r="U6" s="35">
        <f t="shared" si="3"/>
        <v>120770</v>
      </c>
      <c r="V6" s="35">
        <f t="shared" si="3"/>
        <v>18.27</v>
      </c>
      <c r="W6" s="35">
        <f t="shared" si="3"/>
        <v>6610.29</v>
      </c>
      <c r="X6" s="36">
        <f>IF(X7="",NA(),X7)</f>
        <v>113.54</v>
      </c>
      <c r="Y6" s="36">
        <f t="shared" ref="Y6:AG6" si="4">IF(Y7="",NA(),Y7)</f>
        <v>113.89</v>
      </c>
      <c r="Z6" s="36">
        <f t="shared" si="4"/>
        <v>112.4</v>
      </c>
      <c r="AA6" s="36">
        <f t="shared" si="4"/>
        <v>110.85</v>
      </c>
      <c r="AB6" s="36">
        <f t="shared" si="4"/>
        <v>111.09</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436.05</v>
      </c>
      <c r="AU6" s="36">
        <f t="shared" ref="AU6:BC6" si="6">IF(AU7="",NA(),AU7)</f>
        <v>630.85</v>
      </c>
      <c r="AV6" s="36">
        <f t="shared" si="6"/>
        <v>613.14</v>
      </c>
      <c r="AW6" s="36">
        <f t="shared" si="6"/>
        <v>595.14</v>
      </c>
      <c r="AX6" s="36">
        <f t="shared" si="6"/>
        <v>581.78</v>
      </c>
      <c r="AY6" s="36">
        <f t="shared" si="6"/>
        <v>344.19</v>
      </c>
      <c r="AZ6" s="36">
        <f t="shared" si="6"/>
        <v>352.05</v>
      </c>
      <c r="BA6" s="36">
        <f t="shared" si="6"/>
        <v>349.04</v>
      </c>
      <c r="BB6" s="36">
        <f t="shared" si="6"/>
        <v>337.49</v>
      </c>
      <c r="BC6" s="36">
        <f t="shared" si="6"/>
        <v>335.6</v>
      </c>
      <c r="BD6" s="35" t="str">
        <f>IF(BD7="","",IF(BD7="-","【-】","【"&amp;SUBSTITUTE(TEXT(BD7,"#,##0.00"),"-","△")&amp;"】"))</f>
        <v>【261.93】</v>
      </c>
      <c r="BE6" s="36">
        <f>IF(BE7="",NA(),BE7)</f>
        <v>131.19999999999999</v>
      </c>
      <c r="BF6" s="36">
        <f t="shared" ref="BF6:BN6" si="7">IF(BF7="",NA(),BF7)</f>
        <v>127.64</v>
      </c>
      <c r="BG6" s="36">
        <f t="shared" si="7"/>
        <v>122.52</v>
      </c>
      <c r="BH6" s="36">
        <f t="shared" si="7"/>
        <v>118.03</v>
      </c>
      <c r="BI6" s="36">
        <f t="shared" si="7"/>
        <v>109.92</v>
      </c>
      <c r="BJ6" s="36">
        <f t="shared" si="7"/>
        <v>252.09</v>
      </c>
      <c r="BK6" s="36">
        <f t="shared" si="7"/>
        <v>250.76</v>
      </c>
      <c r="BL6" s="36">
        <f t="shared" si="7"/>
        <v>254.54</v>
      </c>
      <c r="BM6" s="36">
        <f t="shared" si="7"/>
        <v>265.92</v>
      </c>
      <c r="BN6" s="36">
        <f t="shared" si="7"/>
        <v>258.26</v>
      </c>
      <c r="BO6" s="35" t="str">
        <f>IF(BO7="","",IF(BO7="-","【-】","【"&amp;SUBSTITUTE(TEXT(BO7,"#,##0.00"),"-","△")&amp;"】"))</f>
        <v>【270.46】</v>
      </c>
      <c r="BP6" s="36">
        <f>IF(BP7="",NA(),BP7)</f>
        <v>107.65</v>
      </c>
      <c r="BQ6" s="36">
        <f t="shared" ref="BQ6:BY6" si="8">IF(BQ7="",NA(),BQ7)</f>
        <v>106.77</v>
      </c>
      <c r="BR6" s="36">
        <f t="shared" si="8"/>
        <v>106.91</v>
      </c>
      <c r="BS6" s="36">
        <f t="shared" si="8"/>
        <v>105.44</v>
      </c>
      <c r="BT6" s="36">
        <f t="shared" si="8"/>
        <v>104.24</v>
      </c>
      <c r="BU6" s="36">
        <f t="shared" si="8"/>
        <v>106.22</v>
      </c>
      <c r="BV6" s="36">
        <f t="shared" si="8"/>
        <v>106.69</v>
      </c>
      <c r="BW6" s="36">
        <f t="shared" si="8"/>
        <v>106.52</v>
      </c>
      <c r="BX6" s="36">
        <f t="shared" si="8"/>
        <v>105.86</v>
      </c>
      <c r="BY6" s="36">
        <f t="shared" si="8"/>
        <v>106.07</v>
      </c>
      <c r="BZ6" s="35" t="str">
        <f>IF(BZ7="","",IF(BZ7="-","【-】","【"&amp;SUBSTITUTE(TEXT(BZ7,"#,##0.00"),"-","△")&amp;"】"))</f>
        <v>【103.91】</v>
      </c>
      <c r="CA6" s="36">
        <f>IF(CA7="",NA(),CA7)</f>
        <v>152.47999999999999</v>
      </c>
      <c r="CB6" s="36">
        <f t="shared" ref="CB6:CJ6" si="9">IF(CB7="",NA(),CB7)</f>
        <v>152.93</v>
      </c>
      <c r="CC6" s="36">
        <f t="shared" si="9"/>
        <v>152.58000000000001</v>
      </c>
      <c r="CD6" s="36">
        <f t="shared" si="9"/>
        <v>154.01</v>
      </c>
      <c r="CE6" s="36">
        <f t="shared" si="9"/>
        <v>156.44999999999999</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60.29</v>
      </c>
      <c r="CM6" s="36">
        <f t="shared" ref="CM6:CU6" si="10">IF(CM7="",NA(),CM7)</f>
        <v>59.12</v>
      </c>
      <c r="CN6" s="36">
        <f t="shared" si="10"/>
        <v>58.78</v>
      </c>
      <c r="CO6" s="36">
        <f t="shared" si="10"/>
        <v>58.53</v>
      </c>
      <c r="CP6" s="36">
        <f t="shared" si="10"/>
        <v>59.14</v>
      </c>
      <c r="CQ6" s="36">
        <f t="shared" si="10"/>
        <v>62.12</v>
      </c>
      <c r="CR6" s="36">
        <f t="shared" si="10"/>
        <v>62.26</v>
      </c>
      <c r="CS6" s="36">
        <f t="shared" si="10"/>
        <v>62.1</v>
      </c>
      <c r="CT6" s="36">
        <f t="shared" si="10"/>
        <v>62.38</v>
      </c>
      <c r="CU6" s="36">
        <f t="shared" si="10"/>
        <v>62.83</v>
      </c>
      <c r="CV6" s="35" t="str">
        <f>IF(CV7="","",IF(CV7="-","【-】","【"&amp;SUBSTITUTE(TEXT(CV7,"#,##0.00"),"-","△")&amp;"】"))</f>
        <v>【60.27】</v>
      </c>
      <c r="CW6" s="36">
        <f>IF(CW7="",NA(),CW7)</f>
        <v>94.65</v>
      </c>
      <c r="CX6" s="36">
        <f t="shared" ref="CX6:DF6" si="11">IF(CX7="",NA(),CX7)</f>
        <v>95.23</v>
      </c>
      <c r="CY6" s="36">
        <f t="shared" si="11"/>
        <v>95.49</v>
      </c>
      <c r="CZ6" s="36">
        <f t="shared" si="11"/>
        <v>94.85</v>
      </c>
      <c r="DA6" s="36">
        <f t="shared" si="11"/>
        <v>93.01</v>
      </c>
      <c r="DB6" s="36">
        <f t="shared" si="11"/>
        <v>89.45</v>
      </c>
      <c r="DC6" s="36">
        <f t="shared" si="11"/>
        <v>89.5</v>
      </c>
      <c r="DD6" s="36">
        <f t="shared" si="11"/>
        <v>89.52</v>
      </c>
      <c r="DE6" s="36">
        <f t="shared" si="11"/>
        <v>89.17</v>
      </c>
      <c r="DF6" s="36">
        <f t="shared" si="11"/>
        <v>88.86</v>
      </c>
      <c r="DG6" s="35" t="str">
        <f>IF(DG7="","",IF(DG7="-","【-】","【"&amp;SUBSTITUTE(TEXT(DG7,"#,##0.00"),"-","△")&amp;"】"))</f>
        <v>【89.92】</v>
      </c>
      <c r="DH6" s="36">
        <f>IF(DH7="",NA(),DH7)</f>
        <v>43.46</v>
      </c>
      <c r="DI6" s="36">
        <f t="shared" ref="DI6:DQ6" si="12">IF(DI7="",NA(),DI7)</f>
        <v>44.72</v>
      </c>
      <c r="DJ6" s="36">
        <f t="shared" si="12"/>
        <v>45.98</v>
      </c>
      <c r="DK6" s="36">
        <f t="shared" si="12"/>
        <v>47.39</v>
      </c>
      <c r="DL6" s="36">
        <f t="shared" si="12"/>
        <v>47.49</v>
      </c>
      <c r="DM6" s="36">
        <f t="shared" si="12"/>
        <v>44.91</v>
      </c>
      <c r="DN6" s="36">
        <f t="shared" si="12"/>
        <v>45.89</v>
      </c>
      <c r="DO6" s="36">
        <f t="shared" si="12"/>
        <v>46.58</v>
      </c>
      <c r="DP6" s="36">
        <f t="shared" si="12"/>
        <v>46.99</v>
      </c>
      <c r="DQ6" s="36">
        <f t="shared" si="12"/>
        <v>47.89</v>
      </c>
      <c r="DR6" s="35" t="str">
        <f>IF(DR7="","",IF(DR7="-","【-】","【"&amp;SUBSTITUTE(TEXT(DR7,"#,##0.00"),"-","△")&amp;"】"))</f>
        <v>【48.85】</v>
      </c>
      <c r="DS6" s="36">
        <f>IF(DS7="",NA(),DS7)</f>
        <v>14.24</v>
      </c>
      <c r="DT6" s="36">
        <f t="shared" ref="DT6:EB6" si="13">IF(DT7="",NA(),DT7)</f>
        <v>17.53</v>
      </c>
      <c r="DU6" s="36">
        <f t="shared" si="13"/>
        <v>18.04</v>
      </c>
      <c r="DV6" s="36">
        <f t="shared" si="13"/>
        <v>22.22</v>
      </c>
      <c r="DW6" s="36">
        <f t="shared" si="13"/>
        <v>25.12</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0.62</v>
      </c>
      <c r="EE6" s="36">
        <f t="shared" ref="EE6:EM6" si="14">IF(EE7="",NA(),EE7)</f>
        <v>0.63</v>
      </c>
      <c r="EF6" s="36">
        <f t="shared" si="14"/>
        <v>0.39</v>
      </c>
      <c r="EG6" s="36">
        <f t="shared" si="14"/>
        <v>0.65</v>
      </c>
      <c r="EH6" s="36">
        <f t="shared" si="14"/>
        <v>0.41</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272183</v>
      </c>
      <c r="D7" s="38">
        <v>46</v>
      </c>
      <c r="E7" s="38">
        <v>1</v>
      </c>
      <c r="F7" s="38">
        <v>0</v>
      </c>
      <c r="G7" s="38">
        <v>1</v>
      </c>
      <c r="H7" s="38" t="s">
        <v>93</v>
      </c>
      <c r="I7" s="38" t="s">
        <v>94</v>
      </c>
      <c r="J7" s="38" t="s">
        <v>95</v>
      </c>
      <c r="K7" s="38" t="s">
        <v>96</v>
      </c>
      <c r="L7" s="38" t="s">
        <v>97</v>
      </c>
      <c r="M7" s="38" t="s">
        <v>98</v>
      </c>
      <c r="N7" s="39" t="s">
        <v>99</v>
      </c>
      <c r="O7" s="39">
        <v>73.84</v>
      </c>
      <c r="P7" s="39">
        <v>100</v>
      </c>
      <c r="Q7" s="39">
        <v>2535</v>
      </c>
      <c r="R7" s="39">
        <v>120759</v>
      </c>
      <c r="S7" s="39">
        <v>18.27</v>
      </c>
      <c r="T7" s="39">
        <v>6609.69</v>
      </c>
      <c r="U7" s="39">
        <v>120770</v>
      </c>
      <c r="V7" s="39">
        <v>18.27</v>
      </c>
      <c r="W7" s="39">
        <v>6610.29</v>
      </c>
      <c r="X7" s="39">
        <v>113.54</v>
      </c>
      <c r="Y7" s="39">
        <v>113.89</v>
      </c>
      <c r="Z7" s="39">
        <v>112.4</v>
      </c>
      <c r="AA7" s="39">
        <v>110.85</v>
      </c>
      <c r="AB7" s="39">
        <v>111.09</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436.05</v>
      </c>
      <c r="AU7" s="39">
        <v>630.85</v>
      </c>
      <c r="AV7" s="39">
        <v>613.14</v>
      </c>
      <c r="AW7" s="39">
        <v>595.14</v>
      </c>
      <c r="AX7" s="39">
        <v>581.78</v>
      </c>
      <c r="AY7" s="39">
        <v>344.19</v>
      </c>
      <c r="AZ7" s="39">
        <v>352.05</v>
      </c>
      <c r="BA7" s="39">
        <v>349.04</v>
      </c>
      <c r="BB7" s="39">
        <v>337.49</v>
      </c>
      <c r="BC7" s="39">
        <v>335.6</v>
      </c>
      <c r="BD7" s="39">
        <v>261.93</v>
      </c>
      <c r="BE7" s="39">
        <v>131.19999999999999</v>
      </c>
      <c r="BF7" s="39">
        <v>127.64</v>
      </c>
      <c r="BG7" s="39">
        <v>122.52</v>
      </c>
      <c r="BH7" s="39">
        <v>118.03</v>
      </c>
      <c r="BI7" s="39">
        <v>109.92</v>
      </c>
      <c r="BJ7" s="39">
        <v>252.09</v>
      </c>
      <c r="BK7" s="39">
        <v>250.76</v>
      </c>
      <c r="BL7" s="39">
        <v>254.54</v>
      </c>
      <c r="BM7" s="39">
        <v>265.92</v>
      </c>
      <c r="BN7" s="39">
        <v>258.26</v>
      </c>
      <c r="BO7" s="39">
        <v>270.45999999999998</v>
      </c>
      <c r="BP7" s="39">
        <v>107.65</v>
      </c>
      <c r="BQ7" s="39">
        <v>106.77</v>
      </c>
      <c r="BR7" s="39">
        <v>106.91</v>
      </c>
      <c r="BS7" s="39">
        <v>105.44</v>
      </c>
      <c r="BT7" s="39">
        <v>104.24</v>
      </c>
      <c r="BU7" s="39">
        <v>106.22</v>
      </c>
      <c r="BV7" s="39">
        <v>106.69</v>
      </c>
      <c r="BW7" s="39">
        <v>106.52</v>
      </c>
      <c r="BX7" s="39">
        <v>105.86</v>
      </c>
      <c r="BY7" s="39">
        <v>106.07</v>
      </c>
      <c r="BZ7" s="39">
        <v>103.91</v>
      </c>
      <c r="CA7" s="39">
        <v>152.47999999999999</v>
      </c>
      <c r="CB7" s="39">
        <v>152.93</v>
      </c>
      <c r="CC7" s="39">
        <v>152.58000000000001</v>
      </c>
      <c r="CD7" s="39">
        <v>154.01</v>
      </c>
      <c r="CE7" s="39">
        <v>156.44999999999999</v>
      </c>
      <c r="CF7" s="39">
        <v>155.22999999999999</v>
      </c>
      <c r="CG7" s="39">
        <v>154.91999999999999</v>
      </c>
      <c r="CH7" s="39">
        <v>155.80000000000001</v>
      </c>
      <c r="CI7" s="39">
        <v>158.58000000000001</v>
      </c>
      <c r="CJ7" s="39">
        <v>159.22</v>
      </c>
      <c r="CK7" s="39">
        <v>167.11</v>
      </c>
      <c r="CL7" s="39">
        <v>60.29</v>
      </c>
      <c r="CM7" s="39">
        <v>59.12</v>
      </c>
      <c r="CN7" s="39">
        <v>58.78</v>
      </c>
      <c r="CO7" s="39">
        <v>58.53</v>
      </c>
      <c r="CP7" s="39">
        <v>59.14</v>
      </c>
      <c r="CQ7" s="39">
        <v>62.12</v>
      </c>
      <c r="CR7" s="39">
        <v>62.26</v>
      </c>
      <c r="CS7" s="39">
        <v>62.1</v>
      </c>
      <c r="CT7" s="39">
        <v>62.38</v>
      </c>
      <c r="CU7" s="39">
        <v>62.83</v>
      </c>
      <c r="CV7" s="39">
        <v>60.27</v>
      </c>
      <c r="CW7" s="39">
        <v>94.65</v>
      </c>
      <c r="CX7" s="39">
        <v>95.23</v>
      </c>
      <c r="CY7" s="39">
        <v>95.49</v>
      </c>
      <c r="CZ7" s="39">
        <v>94.85</v>
      </c>
      <c r="DA7" s="39">
        <v>93.01</v>
      </c>
      <c r="DB7" s="39">
        <v>89.45</v>
      </c>
      <c r="DC7" s="39">
        <v>89.5</v>
      </c>
      <c r="DD7" s="39">
        <v>89.52</v>
      </c>
      <c r="DE7" s="39">
        <v>89.17</v>
      </c>
      <c r="DF7" s="39">
        <v>88.86</v>
      </c>
      <c r="DG7" s="39">
        <v>89.92</v>
      </c>
      <c r="DH7" s="39">
        <v>43.46</v>
      </c>
      <c r="DI7" s="39">
        <v>44.72</v>
      </c>
      <c r="DJ7" s="39">
        <v>45.98</v>
      </c>
      <c r="DK7" s="39">
        <v>47.39</v>
      </c>
      <c r="DL7" s="39">
        <v>47.49</v>
      </c>
      <c r="DM7" s="39">
        <v>44.91</v>
      </c>
      <c r="DN7" s="39">
        <v>45.89</v>
      </c>
      <c r="DO7" s="39">
        <v>46.58</v>
      </c>
      <c r="DP7" s="39">
        <v>46.99</v>
      </c>
      <c r="DQ7" s="39">
        <v>47.89</v>
      </c>
      <c r="DR7" s="39">
        <v>48.85</v>
      </c>
      <c r="DS7" s="39">
        <v>14.24</v>
      </c>
      <c r="DT7" s="39">
        <v>17.53</v>
      </c>
      <c r="DU7" s="39">
        <v>18.04</v>
      </c>
      <c r="DV7" s="39">
        <v>22.22</v>
      </c>
      <c r="DW7" s="39">
        <v>25.12</v>
      </c>
      <c r="DX7" s="39">
        <v>12.03</v>
      </c>
      <c r="DY7" s="39">
        <v>13.14</v>
      </c>
      <c r="DZ7" s="39">
        <v>14.45</v>
      </c>
      <c r="EA7" s="39">
        <v>15.83</v>
      </c>
      <c r="EB7" s="39">
        <v>16.899999999999999</v>
      </c>
      <c r="EC7" s="39">
        <v>17.8</v>
      </c>
      <c r="ED7" s="39">
        <v>0.62</v>
      </c>
      <c r="EE7" s="39">
        <v>0.63</v>
      </c>
      <c r="EF7" s="39">
        <v>0.39</v>
      </c>
      <c r="EG7" s="39">
        <v>0.65</v>
      </c>
      <c r="EH7" s="39">
        <v>0.41</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二宮 義仁</dc:creator>
  <cp:lastModifiedBy>二宮 義仁</cp:lastModifiedBy>
  <dcterms:created xsi:type="dcterms:W3CDTF">2020-02-17T07:52:13Z</dcterms:created>
  <dcterms:modified xsi:type="dcterms:W3CDTF">2020-02-18T00:23:52Z</dcterms:modified>
</cp:coreProperties>
</file>