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w$\作業用\財政G\財政状況資料集\06.チェック完了後データ\"/>
    </mc:Choice>
  </mc:AlternateContent>
  <bookViews>
    <workbookView xWindow="0" yWindow="0" windowWidth="15360" windowHeight="7635" tabRatio="8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l="1"/>
  <c r="AP88" i="12"/>
  <c r="AF88" i="12"/>
  <c r="AU63" i="12"/>
  <c r="AP63" i="12"/>
  <c r="AP23" i="12"/>
  <c r="V23" i="12"/>
  <c r="AA23" i="12"/>
  <c r="Q23"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<sst xmlns="http://schemas.openxmlformats.org/spreadsheetml/2006/main" count="1129" uniqueCount="607">
  <si>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</si>
  <si>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</si>
  <si>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</si>
  <si>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</si>
  <si>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</si>
  <si>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</si>
  <si>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</si>
  <si>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</si>
  <si>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</si>
  <si>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</si>
  <si>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</si>
  <si>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</si>
  <si>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</si>
  <si>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</si>
  <si>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</si>
  <si>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</si>
  <si>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</si>
  <si>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</si>
  <si>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</si>
  <si>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</si>
  <si>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</si>
  <si>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</si>
  <si>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</si>
  <si>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</si>
  <si>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</si>
  <si>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</si>
  <si>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</si>
  <si>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</si>
  <si>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</si>
  <si>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</si>
  <si>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</si>
  <si>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</si>
  <si>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</si>
  <si>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</si>
  <si>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</si>
  <si>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</si>
  <si>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</si>
  <si>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</si>
  <si>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</si>
  <si>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</si>
  <si>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</si>
  <si>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</si>
  <si>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</si>
  <si>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</si>
  <si>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</si>
  <si>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</si>
  <si>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</si>
  <si>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</si>
  <si>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</si>
  <si>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</si>
  <si>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</si>
  <si>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</si>
  <si>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</si>
  <si>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</si>
  <si>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</si>
  <si>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</si>
  <si>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</si>
  <si>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</si>
  <si>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</si>
  <si>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</si>
  <si>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</si>
  <si>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</si>
  <si>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</si>
  <si>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</si>
  <si>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</si>
  <si>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</si>
  <si>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</si>
  <si>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</si>
  <si>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</si>
  <si>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</si>
  <si>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</si>
  <si>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</si>
  <si>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</si>
  <si>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</si>
  <si>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</si>
  <si>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</si>
  <si>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</si>
  <si>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</si>
  <si>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</si>
  <si>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</si>
  <si>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</si>
  <si>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</si>
  <si>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</si>
  <si>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</si>
  <si>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</si>
  <si>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</si>
  <si>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</si>
  <si>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</si>
  <si>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</si>
  <si>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</si>
  <si>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</si>
  <si>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</si>
  <si>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</si>
  <si>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</si>
  <si>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</si>
  <si>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</si>
  <si>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</si>
  <si>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</si>
  <si>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</si>
  <si>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</si>
  <si>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</si>
  <si>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</si>
  <si>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</si>
  <si>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</si>
  <si>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</si>
  <si>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</si>
  <si>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</si>
  <si>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</si>
  <si>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</si>
  <si>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</si>
  <si>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</si>
  <si>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</si>
  <si>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</si>
  <si>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</si>
  <si>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</si>
  <si>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</si>
  <si>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</si>
  <si>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</si>
  <si>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</si>
  <si>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</si>
  <si>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</si>
  <si>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</si>
  <si>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</si>
  <si>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</si>
  <si>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</si>
  <si>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</si>
  <si>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</si>
  <si>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</si>
  <si>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</si>
  <si>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</si>
  <si>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</si>
  <si>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</si>
  <si>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</si>
  <si>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</si>
  <si>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</si>
  <si>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</si>
  <si>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</si>
  <si>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</si>
  <si>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</si>
  <si>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</si>
  <si>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</si>
  <si>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</si>
  <si>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</si>
  <si>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</si>
  <si>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</si>
  <si>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</si>
  <si>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</si>
  <si>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</si>
  <si>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</si>
  <si>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</si>
  <si>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</si>
  <si>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</si>
  <si>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</si>
  <si>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</si>
  <si>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</si>
  <si>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</si>
  <si>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</si>
  <si>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</si>
  <si>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</si>
  <si>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</si>
  <si>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</si>
  <si>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</si>
  <si>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</si>
  <si>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</si>
  <si>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</si>
  <si>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</si>
  <si>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</si>
  <si>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</si>
  <si>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</si>
  <si>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</si>
  <si>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</si>
  <si>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</si>
  <si>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</si>
  <si>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</si>
  <si>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</si>
  <si>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</si>
  <si>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</si>
  <si>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</si>
  <si>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</si>
  <si>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</si>
  <si>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</si>
  <si>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</si>
  <si>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</si>
  <si>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</si>
  <si>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</si>
  <si>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</si>
  <si>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</si>
  <si>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</si>
  <si>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</si>
  <si>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</si>
  <si>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</si>
  <si>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</si>
  <si>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</si>
  <si>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</si>
  <si>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</si>
  <si>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</si>
  <si>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</si>
  <si>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</si>
  <si>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</si>
  <si>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</si>
  <si>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</si>
  <si>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</si>
  <si>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</si>
  <si>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</si>
  <si>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</si>
  <si>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</si>
  <si>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</si>
  <si>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</si>
  <si>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</si>
  <si>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</si>
  <si>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</si>
  <si>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</si>
  <si>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</si>
  <si>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</si>
  <si>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</si>
  <si>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</si>
  <si>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大阪府大東市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</si>
  <si>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</si>
  <si>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</si>
  <si>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</si>
  <si>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</si>
  <si>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</si>
  <si>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</si>
  <si>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</si>
  <si>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</si>
  <si>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</si>
  <si>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</si>
  <si>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</si>
  <si>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</si>
  <si>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</si>
  <si>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</si>
  <si>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</si>
  <si>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</si>
  <si>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</si>
  <si>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</si>
  <si>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</si>
  <si>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</si>
  <si>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</si>
  <si>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</si>
  <si>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</si>
  <si>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</si>
  <si>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</si>
  <si>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</si>
  <si>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</si>
  <si>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</si>
  <si>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</si>
  <si>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</si>
  <si>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</si>
  <si>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</si>
  <si>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</si>
  <si>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</si>
  <si>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</si>
  <si>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</si>
  <si>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</si>
  <si>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</si>
  <si>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</si>
  <si>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</si>
  <si>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</si>
  <si>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</si>
  <si>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</si>
  <si>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</si>
  <si>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</si>
  <si>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</si>
  <si>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</si>
  <si>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</si>
  <si>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</si>
  <si>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</si>
  <si>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</si>
  <si>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</si>
  <si>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</si>
  <si>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</si>
  <si>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</si>
  <si>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</si>
  <si>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</si>
  <si>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</si>
  <si>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</si>
  <si>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</si>
  <si>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</si>
  <si>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</si>
  <si>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</si>
  <si>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</si>
  <si>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</si>
  <si>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</si>
  <si>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</si>
  <si>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</si>
  <si>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</si>
  <si>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</si>
  <si>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</si>
  <si>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</si>
  <si>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</si>
  <si>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</si>
  <si>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</si>
  <si>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</si>
  <si>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</si>
  <si>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</si>
  <si>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</si>
  <si>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</si>
  <si>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</si>
  <si>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</si>
  <si>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</si>
  <si>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</si>
  <si>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</si>
  <si>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</si>
  <si>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</si>
  <si>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</si>
  <si>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</si>
  <si>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</si>
  <si>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</si>
  <si>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</si>
  <si>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</si>
  <si>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</si>
  <si>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</si>
  <si>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</si>
  <si>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</si>
  <si>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</si>
  <si>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</si>
  <si>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</si>
  <si>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</si>
  <si>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</si>
  <si>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</si>
  <si>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</si>
  <si>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</si>
  <si>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</si>
  <si>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</si>
  <si>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</si>
  <si>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</si>
  <si>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</si>
  <si>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</si>
  <si>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</si>
  <si>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</si>
  <si>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</si>
  <si>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</si>
  <si>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</si>
  <si>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</si>
  <si>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</si>
  <si>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</si>
  <si>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</si>
  <si>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</si>
  <si>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</si>
  <si>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</si>
  <si>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</si>
  <si>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</si>
  <si>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</si>
  <si>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</si>
  <si>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</si>
  <si>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</si>
  <si>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</si>
  <si>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</si>
  <si>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</si>
  <si>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</si>
  <si>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</si>
  <si>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</si>
  <si>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</si>
  <si>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</si>
  <si>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</si>
  <si>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</si>
  <si>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</si>
  <si>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</si>
  <si>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</si>
  <si>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</si>
  <si>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</si>
  <si>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</si>
  <si>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</si>
  <si>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</si>
  <si>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</si>
  <si>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</si>
  <si>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</si>
  <si>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</si>
  <si>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</si>
  <si>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</si>
  <si>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大阪府大東市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</si>
  <si>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</si>
  <si>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</si>
  <si>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</si>
  <si>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</si>
  <si>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</si>
  <si>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</si>
  <si>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</si>
  <si>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</si>
  <si>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</si>
  <si>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</si>
  <si>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</si>
  <si>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</si>
  <si>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</si>
  <si>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</si>
  <si>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</si>
  <si>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</si>
  <si>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</si>
  <si>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</si>
  <si>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</si>
  <si>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</si>
  <si>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</si>
  <si>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２駅周辺整備事業特別会計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</si>
  <si>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</si>
  <si>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</si>
  <si>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</si>
  <si>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</si>
  <si>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</si>
  <si>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</si>
  <si>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</si>
  <si>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</si>
  <si>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</si>
  <si>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</si>
  <si>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</si>
  <si>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</si>
  <si>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</si>
  <si>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</si>
  <si>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</si>
  <si>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</si>
  <si>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</si>
  <si>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</si>
  <si>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</si>
  <si>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</si>
  <si>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</si>
  <si>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</si>
  <si>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</si>
  <si>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</si>
  <si>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</si>
  <si>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</si>
  <si>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</si>
  <si>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</si>
  <si>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</si>
  <si>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</si>
  <si>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</si>
  <si>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</si>
  <si>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</si>
  <si>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</si>
  <si>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</si>
  <si>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</si>
  <si>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</si>
  <si>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</si>
  <si>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</si>
  <si>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</si>
  <si>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</si>
  <si>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</si>
  <si>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</si>
  <si>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</si>
  <si>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</si>
  <si>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</si>
  <si>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</si>
  <si>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</si>
  <si>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</si>
  <si>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</si>
  <si>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</si>
  <si>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</si>
  <si>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</si>
  <si>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</si>
  <si>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</si>
  <si>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</si>
  <si>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</si>
  <si>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</si>
  <si>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</si>
  <si>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</si>
  <si>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</si>
  <si>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</si>
  <si>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</si>
  <si>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</si>
  <si>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</si>
  <si>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</si>
  <si>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</si>
  <si>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</si>
  <si>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</si>
  <si>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</si>
  <si>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</si>
  <si>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</si>
  <si>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</si>
  <si>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</si>
  <si>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</si>
  <si>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</si>
  <si>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</si>
  <si>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</si>
  <si>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</si>
  <si>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</si>
  <si>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</si>
  <si>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</si>
  <si>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</si>
  <si>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</si>
  <si>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</si>
  <si>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</si>
  <si>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</si>
  <si>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</si>
  <si>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</si>
  <si>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</si>
  <si>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</si>
  <si>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</si>
  <si>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</si>
  <si>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</si>
  <si>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</si>
  <si>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</si>
  <si>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</si>
  <si>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</si>
  <si>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</si>
  <si>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</si>
  <si>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</si>
  <si>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</si>
  <si>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</si>
  <si>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</si>
  <si>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</si>
  <si>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</si>
  <si>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</si>
  <si>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</si>
  <si>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</si>
  <si>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</si>
  <si>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</si>
  <si>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</si>
  <si>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</si>
  <si>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</si>
  <si>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</si>
  <si>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</si>
  <si>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</si>
  <si>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</si>
  <si>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</si>
  <si>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</si>
  <si>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</si>
  <si>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</si>
  <si>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</si>
  <si>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</si>
  <si>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</si>
  <si>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</si>
  <si>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</si>
  <si>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</si>
  <si>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</si>
  <si>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</si>
  <si>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</si>
  <si>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</si>
  <si>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</si>
  <si>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</si>
  <si>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</si>
  <si>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</si>
  <si>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</si>
  <si>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</si>
  <si>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</si>
  <si>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</si>
  <si>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</si>
  <si>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</si>
  <si>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</si>
  <si>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</si>
  <si>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</si>
  <si>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</si>
  <si>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</si>
  <si>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</si>
  <si>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</si>
  <si>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</si>
  <si>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</si>
  <si>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</si>
  <si>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</si>
  <si>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</si>
  <si>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</si>
  <si>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</si>
  <si>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</si>
  <si>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</si>
  <si>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</si>
  <si>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</si>
  <si>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</si>
  <si>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</si>
  <si>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</si>
  <si>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</si>
  <si>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</si>
  <si>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</si>
  <si>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</si>
  <si>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</si>
  <si>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</si>
  <si>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</si>
  <si>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</si>
  <si>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</si>
  <si>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</si>
  <si>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3.60</t>
  </si>
  <si>
    <t>▲ 13.70</t>
  </si>
  <si>
    <t>▲ 2.39</t>
  </si>
  <si>
    <t>水道事業会計</t>
  </si>
  <si>
    <t>下水道事業会計</t>
  </si>
  <si>
    <t>一般会計</t>
  </si>
  <si>
    <t>国民健康保険特別会計</t>
  </si>
  <si>
    <t>▲ 3.54</t>
  </si>
  <si>
    <t>▲ 0.57</t>
  </si>
  <si>
    <t>介護保険特別会計</t>
  </si>
  <si>
    <t>後期高齢者医療保険特別会計</t>
  </si>
  <si>
    <t>火災共済事業特別会計</t>
  </si>
  <si>
    <t>交通災害共済事業特別会計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</si>
  <si>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</si>
  <si>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</si>
  <si>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</si>
  <si>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</si>
  <si>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</si>
  <si>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</si>
  <si>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</si>
  <si>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</si>
  <si>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</si>
  <si>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東大阪都市清掃施設組合</t>
    <rPh sb="0" eb="3">
      <t>ヒガシオオサカ</t>
    </rPh>
    <rPh sb="3" eb="5">
      <t>トシ</t>
    </rPh>
    <rPh sb="5" eb="7">
      <t>セイソウ</t>
    </rPh>
    <rPh sb="7" eb="9">
      <t>シセツ</t>
    </rPh>
    <rPh sb="9" eb="11">
      <t>クミアイ</t>
    </rPh>
    <phoneticPr fontId="3"/>
  </si>
  <si>
    <t>淀川左岸水防事務組合</t>
    <rPh sb="0" eb="2">
      <t>ヨドカワ</t>
    </rPh>
    <rPh sb="2" eb="4">
      <t>サガン</t>
    </rPh>
    <rPh sb="4" eb="6">
      <t>スイボウ</t>
    </rPh>
    <rPh sb="6" eb="8">
      <t>ジム</t>
    </rPh>
    <rPh sb="8" eb="10">
      <t>クミアイ</t>
    </rPh>
    <phoneticPr fontId="3"/>
  </si>
  <si>
    <t>飯盛霊園組合（一般会計）</t>
    <rPh sb="0" eb="2">
      <t>イイモリ</t>
    </rPh>
    <rPh sb="2" eb="4">
      <t>レイエン</t>
    </rPh>
    <rPh sb="4" eb="6">
      <t>クミアイ</t>
    </rPh>
    <rPh sb="7" eb="9">
      <t>イッパン</t>
    </rPh>
    <rPh sb="9" eb="11">
      <t>カイケイ</t>
    </rPh>
    <phoneticPr fontId="3"/>
  </si>
  <si>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3"/>
  </si>
  <si>
    <t>大東四條畷消防組合</t>
  </si>
  <si>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</si>
  <si>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</si>
  <si>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大阪広域水道企業団（水道事業会計）</t>
  </si>
  <si>
    <t>大阪広域水道企業団（工業用水道事業会計）</t>
  </si>
  <si>
    <t>大東市再開発ビル</t>
    <rPh sb="0" eb="3">
      <t>ダイトウシ</t>
    </rPh>
    <rPh sb="3" eb="6">
      <t>サイカイハツ</t>
    </rPh>
    <phoneticPr fontId="2"/>
  </si>
  <si>
    <t>大東公民連携まちづくり事業</t>
    <rPh sb="0" eb="2">
      <t>ダイトウ</t>
    </rPh>
    <rPh sb="2" eb="4">
      <t>コウミン</t>
    </rPh>
    <rPh sb="4" eb="6">
      <t>レンケイ</t>
    </rPh>
    <rPh sb="11" eb="13">
      <t>ジギョウ</t>
    </rPh>
    <phoneticPr fontId="2"/>
  </si>
  <si>
    <t>東心</t>
    <rPh sb="0" eb="1">
      <t>ヒガシ</t>
    </rPh>
    <rPh sb="1" eb="2">
      <t>ココロ</t>
    </rPh>
    <phoneticPr fontId="2"/>
  </si>
  <si>
    <t>公共施設等整備保全基金</t>
    <rPh sb="0" eb="2">
      <t>コウキョウ</t>
    </rPh>
    <rPh sb="2" eb="4">
      <t>シセツ</t>
    </rPh>
    <rPh sb="4" eb="5">
      <t>トウ</t>
    </rPh>
    <rPh sb="5" eb="7">
      <t>セイビ</t>
    </rPh>
    <rPh sb="7" eb="9">
      <t>ホゼン</t>
    </rPh>
    <rPh sb="9" eb="11">
      <t>キキン</t>
    </rPh>
    <phoneticPr fontId="13"/>
  </si>
  <si>
    <t>庁舎整備基金</t>
    <rPh sb="0" eb="2">
      <t>チョウシャ</t>
    </rPh>
    <rPh sb="2" eb="4">
      <t>セイビ</t>
    </rPh>
    <rPh sb="4" eb="6">
      <t>キキン</t>
    </rPh>
    <phoneticPr fontId="13"/>
  </si>
  <si>
    <t>学校施設整備基金</t>
    <rPh sb="0" eb="2">
      <t>ガッコウ</t>
    </rPh>
    <rPh sb="2" eb="4">
      <t>シセツ</t>
    </rPh>
    <rPh sb="4" eb="6">
      <t>セイビ</t>
    </rPh>
    <rPh sb="6" eb="8">
      <t>キキン</t>
    </rPh>
    <phoneticPr fontId="13"/>
  </si>
  <si>
    <t>職員退職手当基金</t>
    <rPh sb="0" eb="2">
      <t>ショクイン</t>
    </rPh>
    <rPh sb="2" eb="4">
      <t>タイショク</t>
    </rPh>
    <rPh sb="4" eb="6">
      <t>テアテ</t>
    </rPh>
    <rPh sb="6" eb="8">
      <t>キキン</t>
    </rPh>
    <phoneticPr fontId="13"/>
  </si>
  <si>
    <t>-</t>
    <phoneticPr fontId="2"/>
  </si>
  <si>
    <t>ふるさと振興基金</t>
    <rPh sb="4" eb="6">
      <t>シンコウ</t>
    </rPh>
    <rPh sb="6" eb="8">
      <t>キキン</t>
    </rPh>
    <phoneticPr fontId="1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</si>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</sst>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20" xfId="15" quotePrefix="1"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1066-4E53-806A-A1C133F6E3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23412</c:v>
                </c:pt>
                <c:pt idx="1">
                  <c:v>16741</c:v>
                </c:pt>
                <c:pt idx="2">
                  <c:v>24094</c:v>
                </c:pt>
                <c:pt idx="3">
                  <c:v>23810</c:v>
                </c:pt>
                <c:pt idx="4">
                  <c:v>36112</c:v>
                </c:pt>
              </c:numCache>
            </c:numRef>
          </c:val>
          <c:smooth val="0"/>
          <c:extLst>
            <c:ext xmlns:c16="http://schemas.microsoft.com/office/drawing/2014/chart" uri="{C3380CC4-5D6E-409C-BE32-E72D297353CC}">
              <c16:uniqueId val="{00000001-1066-4E53-806A-A1C133F6E3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4.05</c:v>
                </c:pt>
                <c:pt idx="1">
                  <c:v>1.98</c:v>
                </c:pt>
                <c:pt idx="2">
                  <c:v>2.78</c:v>
                </c:pt>
                <c:pt idx="3">
                  <c:v>3.31</c:v>
                </c:pt>
                <c:pt idx="4">
                  <c:v>2.37</c:v>
                </c:pt>
              </c:numCache>
            </c:numRef>
          </c:val>
          <c:extLst>
            <c:ext xmlns:c16="http://schemas.microsoft.com/office/drawing/2014/chart" uri="{C3380CC4-5D6E-409C-BE32-E72D297353CC}">
              <c16:uniqueId val="{00000000-BBC4-46DC-A5A6-526E3A986F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35.9</c:v>
                </c:pt>
                <c:pt idx="1">
                  <c:v>34.58</c:v>
                </c:pt>
                <c:pt idx="2">
                  <c:v>19.89</c:v>
                </c:pt>
                <c:pt idx="3">
                  <c:v>19.89</c:v>
                </c:pt>
                <c:pt idx="4">
                  <c:v>18.28</c:v>
                </c:pt>
              </c:numCache>
            </c:numRef>
          </c:val>
          <c:extLst>
            <c:ext xmlns:c16="http://schemas.microsoft.com/office/drawing/2014/chart" uri="{C3380CC4-5D6E-409C-BE32-E72D297353CC}">
              <c16:uniqueId val="{00000001-BBC4-46DC-A5A6-526E3A986F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1.19</c:v>
                </c:pt>
                <c:pt idx="1">
                  <c:v>-3.6</c:v>
                </c:pt>
                <c:pt idx="2">
                  <c:v>-13.7</c:v>
                </c:pt>
                <c:pt idx="3">
                  <c:v>0.66</c:v>
                </c:pt>
                <c:pt idx="4">
                  <c:v>-2.39</c:v>
                </c:pt>
              </c:numCache>
            </c:numRef>
          </c:val>
          <c:smooth val="0"/>
          <c:extLst>
            <c:ext xmlns:c16="http://schemas.microsoft.com/office/drawing/2014/chart" uri="{C3380CC4-5D6E-409C-BE32-E72D297353CC}">
              <c16:uniqueId val="{00000002-BBC4-46DC-A5A6-526E3A986F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195-40D0-89A0-FD9742F59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95-40D0-89A0-FD9742F599B1}"/>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7195-40D0-89A0-FD9742F599B1}"/>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3-7195-40D0-89A0-FD9742F599B1}"/>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0.25</c:v>
                </c:pt>
                <c:pt idx="6">
                  <c:v>#N/A</c:v>
                </c:pt>
                <c:pt idx="7">
                  <c:v>0.28000000000000003</c:v>
                </c:pt>
                <c:pt idx="8">
                  <c:v>#N/A</c:v>
                </c:pt>
                <c:pt idx="9">
                  <c:v>0.08</c:v>
                </c:pt>
              </c:numCache>
            </c:numRef>
          </c:val>
          <c:extLst>
            <c:ext xmlns:c16="http://schemas.microsoft.com/office/drawing/2014/chart" uri="{C3380CC4-5D6E-409C-BE32-E72D297353CC}">
              <c16:uniqueId val="{00000004-7195-40D0-89A0-FD9742F599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0.88</c:v>
                </c:pt>
                <c:pt idx="2">
                  <c:v>#N/A</c:v>
                </c:pt>
                <c:pt idx="3">
                  <c:v>1.4</c:v>
                </c:pt>
                <c:pt idx="4">
                  <c:v>#N/A</c:v>
                </c:pt>
                <c:pt idx="5">
                  <c:v>1.26</c:v>
                </c:pt>
                <c:pt idx="6">
                  <c:v>#N/A</c:v>
                </c:pt>
                <c:pt idx="7">
                  <c:v>1.1200000000000001</c:v>
                </c:pt>
                <c:pt idx="8">
                  <c:v>#N/A</c:v>
                </c:pt>
                <c:pt idx="9">
                  <c:v>1.2</c:v>
                </c:pt>
              </c:numCache>
            </c:numRef>
          </c:val>
          <c:extLst>
            <c:ext xmlns:c16="http://schemas.microsoft.com/office/drawing/2014/chart" uri="{C3380CC4-5D6E-409C-BE32-E72D297353CC}">
              <c16:uniqueId val="{00000005-7195-40D0-89A0-FD9742F599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3.54</c:v>
                </c:pt>
                <c:pt idx="1">
                  <c:v>#N/A</c:v>
                </c:pt>
                <c:pt idx="2">
                  <c:v>0.56999999999999995</c:v>
                </c:pt>
                <c:pt idx="3">
                  <c:v>#N/A</c:v>
                </c:pt>
                <c:pt idx="4">
                  <c:v>#N/A</c:v>
                </c:pt>
                <c:pt idx="5">
                  <c:v>1.31</c:v>
                </c:pt>
                <c:pt idx="6">
                  <c:v>#N/A</c:v>
                </c:pt>
                <c:pt idx="7">
                  <c:v>0.42</c:v>
                </c:pt>
                <c:pt idx="8">
                  <c:v>#N/A</c:v>
                </c:pt>
                <c:pt idx="9">
                  <c:v>1.73</c:v>
                </c:pt>
              </c:numCache>
            </c:numRef>
          </c:val>
          <c:extLst>
            <c:ext xmlns:c16="http://schemas.microsoft.com/office/drawing/2014/chart" uri="{C3380CC4-5D6E-409C-BE32-E72D297353CC}">
              <c16:uniqueId val="{00000006-7195-40D0-89A0-FD9742F599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4.01</c:v>
                </c:pt>
                <c:pt idx="2">
                  <c:v>#N/A</c:v>
                </c:pt>
                <c:pt idx="3">
                  <c:v>1.94</c:v>
                </c:pt>
                <c:pt idx="4">
                  <c:v>#N/A</c:v>
                </c:pt>
                <c:pt idx="5">
                  <c:v>2.75</c:v>
                </c:pt>
                <c:pt idx="6">
                  <c:v>#N/A</c:v>
                </c:pt>
                <c:pt idx="7">
                  <c:v>3.31</c:v>
                </c:pt>
                <c:pt idx="8">
                  <c:v>#N/A</c:v>
                </c:pt>
                <c:pt idx="9">
                  <c:v>2.35</c:v>
                </c:pt>
              </c:numCache>
            </c:numRef>
          </c:val>
          <c:extLst>
            <c:ext xmlns:c16="http://schemas.microsoft.com/office/drawing/2014/chart" uri="{C3380CC4-5D6E-409C-BE32-E72D297353CC}">
              <c16:uniqueId val="{00000007-7195-40D0-89A0-FD9742F599B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1.89</c:v>
                </c:pt>
                <c:pt idx="8">
                  <c:v>#N/A</c:v>
                </c:pt>
                <c:pt idx="9">
                  <c:v>2.85</c:v>
                </c:pt>
              </c:numCache>
            </c:numRef>
          </c:val>
          <c:extLst>
            <c:ext xmlns:c16="http://schemas.microsoft.com/office/drawing/2014/chart" uri="{C3380CC4-5D6E-409C-BE32-E72D297353CC}">
              <c16:uniqueId val="{00000008-7195-40D0-89A0-FD9742F599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13.93</c:v>
                </c:pt>
                <c:pt idx="2">
                  <c:v>#N/A</c:v>
                </c:pt>
                <c:pt idx="3">
                  <c:v>14.44</c:v>
                </c:pt>
                <c:pt idx="4">
                  <c:v>#N/A</c:v>
                </c:pt>
                <c:pt idx="5">
                  <c:v>13.85</c:v>
                </c:pt>
                <c:pt idx="6">
                  <c:v>#N/A</c:v>
                </c:pt>
                <c:pt idx="7">
                  <c:v>13.28</c:v>
                </c:pt>
                <c:pt idx="8">
                  <c:v>#N/A</c:v>
                </c:pt>
                <c:pt idx="9">
                  <c:v>12.92</c:v>
                </c:pt>
              </c:numCache>
            </c:numRef>
          </c:val>
          <c:extLst>
            <c:ext xmlns:c16="http://schemas.microsoft.com/office/drawing/2014/chart" uri="{C3380CC4-5D6E-409C-BE32-E72D297353CC}">
              <c16:uniqueId val="{00000009-7195-40D0-89A0-FD9742F599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4641</c:v>
                </c:pt>
                <c:pt idx="5">
                  <c:v>4504</c:v>
                </c:pt>
                <c:pt idx="8">
                  <c:v>4613</c:v>
                </c:pt>
                <c:pt idx="11">
                  <c:v>4699</c:v>
                </c:pt>
                <c:pt idx="14">
                  <c:v>4738</c:v>
                </c:pt>
              </c:numCache>
            </c:numRef>
          </c:val>
          <c:extLst>
            <c:ext xmlns:c16="http://schemas.microsoft.com/office/drawing/2014/chart" uri="{C3380CC4-5D6E-409C-BE32-E72D297353CC}">
              <c16:uniqueId val="{00000000-1AD0-44CA-B1D6-B9DBC67E68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D0-44CA-B1D6-B9DBC67E68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D0-44CA-B1D6-B9DBC67E68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39</c:v>
                </c:pt>
                <c:pt idx="6">
                  <c:v>91</c:v>
                </c:pt>
                <c:pt idx="9">
                  <c:v>121</c:v>
                </c:pt>
                <c:pt idx="12">
                  <c:v>162</c:v>
                </c:pt>
              </c:numCache>
            </c:numRef>
          </c:val>
          <c:extLst>
            <c:ext xmlns:c16="http://schemas.microsoft.com/office/drawing/2014/chart" uri="{C3380CC4-5D6E-409C-BE32-E72D297353CC}">
              <c16:uniqueId val="{00000003-1AD0-44CA-B1D6-B9DBC67E68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1689</c:v>
                </c:pt>
                <c:pt idx="3">
                  <c:v>1589</c:v>
                </c:pt>
                <c:pt idx="6">
                  <c:v>1870</c:v>
                </c:pt>
                <c:pt idx="9">
                  <c:v>1828</c:v>
                </c:pt>
                <c:pt idx="12">
                  <c:v>1960</c:v>
                </c:pt>
              </c:numCache>
            </c:numRef>
          </c:val>
          <c:extLst>
            <c:ext xmlns:c16="http://schemas.microsoft.com/office/drawing/2014/chart" uri="{C3380CC4-5D6E-409C-BE32-E72D297353CC}">
              <c16:uniqueId val="{00000004-1AD0-44CA-B1D6-B9DBC67E68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0-44CA-B1D6-B9DBC67E68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D0-44CA-B1D6-B9DBC67E68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3681</c:v>
                </c:pt>
                <c:pt idx="3">
                  <c:v>3868</c:v>
                </c:pt>
                <c:pt idx="6">
                  <c:v>3499</c:v>
                </c:pt>
                <c:pt idx="9">
                  <c:v>3783</c:v>
                </c:pt>
                <c:pt idx="12">
                  <c:v>4614</c:v>
                </c:pt>
              </c:numCache>
            </c:numRef>
          </c:val>
          <c:extLst>
            <c:ext xmlns:c16="http://schemas.microsoft.com/office/drawing/2014/chart" uri="{C3380CC4-5D6E-409C-BE32-E72D297353CC}">
              <c16:uniqueId val="{00000007-1AD0-44CA-B1D6-B9DBC67E68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752</c:v>
                </c:pt>
                <c:pt idx="2">
                  <c:v>#N/A</c:v>
                </c:pt>
                <c:pt idx="3">
                  <c:v>#N/A</c:v>
                </c:pt>
                <c:pt idx="4">
                  <c:v>992</c:v>
                </c:pt>
                <c:pt idx="5">
                  <c:v>#N/A</c:v>
                </c:pt>
                <c:pt idx="6">
                  <c:v>#N/A</c:v>
                </c:pt>
                <c:pt idx="7">
                  <c:v>847</c:v>
                </c:pt>
                <c:pt idx="8">
                  <c:v>#N/A</c:v>
                </c:pt>
                <c:pt idx="9">
                  <c:v>#N/A</c:v>
                </c:pt>
                <c:pt idx="10">
                  <c:v>1033</c:v>
                </c:pt>
                <c:pt idx="11">
                  <c:v>#N/A</c:v>
                </c:pt>
                <c:pt idx="12">
                  <c:v>#N/A</c:v>
                </c:pt>
                <c:pt idx="13">
                  <c:v>1998</c:v>
                </c:pt>
                <c:pt idx="14">
                  <c:v>#N/A</c:v>
                </c:pt>
              </c:numCache>
            </c:numRef>
          </c:val>
          <c:smooth val="0"/>
          <c:extLst>
            <c:ext xmlns:c16="http://schemas.microsoft.com/office/drawing/2014/chart" uri="{C3380CC4-5D6E-409C-BE32-E72D297353CC}">
              <c16:uniqueId val="{00000008-1AD0-44CA-B1D6-B9DBC67E68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42697</c:v>
                </c:pt>
                <c:pt idx="5">
                  <c:v>42681</c:v>
                </c:pt>
                <c:pt idx="8">
                  <c:v>41864</c:v>
                </c:pt>
                <c:pt idx="11">
                  <c:v>41279</c:v>
                </c:pt>
                <c:pt idx="14">
                  <c:v>40301</c:v>
                </c:pt>
              </c:numCache>
            </c:numRef>
          </c:val>
          <c:extLst>
            <c:ext xmlns:c16="http://schemas.microsoft.com/office/drawing/2014/chart" uri="{C3380CC4-5D6E-409C-BE32-E72D297353CC}">
              <c16:uniqueId val="{00000000-9FB3-4623-8949-6194FCDF9F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13814</c:v>
                </c:pt>
                <c:pt idx="5">
                  <c:v>14971</c:v>
                </c:pt>
                <c:pt idx="8">
                  <c:v>11664</c:v>
                </c:pt>
                <c:pt idx="11">
                  <c:v>10728</c:v>
                </c:pt>
                <c:pt idx="14">
                  <c:v>8644</c:v>
                </c:pt>
              </c:numCache>
            </c:numRef>
          </c:val>
          <c:extLst>
            <c:ext xmlns:c16="http://schemas.microsoft.com/office/drawing/2014/chart" uri="{C3380CC4-5D6E-409C-BE32-E72D297353CC}">
              <c16:uniqueId val="{00000001-9FB3-4623-8949-6194FCDF9F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17423</c:v>
                </c:pt>
                <c:pt idx="5">
                  <c:v>17148</c:v>
                </c:pt>
                <c:pt idx="8">
                  <c:v>17423</c:v>
                </c:pt>
                <c:pt idx="11">
                  <c:v>17420</c:v>
                </c:pt>
                <c:pt idx="14">
                  <c:v>16710</c:v>
                </c:pt>
              </c:numCache>
            </c:numRef>
          </c:val>
          <c:extLst>
            <c:ext xmlns:c16="http://schemas.microsoft.com/office/drawing/2014/chart" uri="{C3380CC4-5D6E-409C-BE32-E72D297353CC}">
              <c16:uniqueId val="{00000002-9FB3-4623-8949-6194FCDF9F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B3-4623-8949-6194FCDF9F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B3-4623-8949-6194FCDF9F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B3-4623-8949-6194FCDF9F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3706</c:v>
                </c:pt>
                <c:pt idx="3">
                  <c:v>3572</c:v>
                </c:pt>
                <c:pt idx="6">
                  <c:v>3565</c:v>
                </c:pt>
                <c:pt idx="9">
                  <c:v>3250</c:v>
                </c:pt>
                <c:pt idx="12">
                  <c:v>3242</c:v>
                </c:pt>
              </c:numCache>
            </c:numRef>
          </c:val>
          <c:extLst>
            <c:ext xmlns:c16="http://schemas.microsoft.com/office/drawing/2014/chart" uri="{C3380CC4-5D6E-409C-BE32-E72D297353CC}">
              <c16:uniqueId val="{00000006-9FB3-4623-8949-6194FCDF9F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1441</c:v>
                </c:pt>
                <c:pt idx="3">
                  <c:v>2591</c:v>
                </c:pt>
                <c:pt idx="6">
                  <c:v>2569</c:v>
                </c:pt>
                <c:pt idx="9">
                  <c:v>2486</c:v>
                </c:pt>
                <c:pt idx="12">
                  <c:v>2342</c:v>
                </c:pt>
              </c:numCache>
            </c:numRef>
          </c:val>
          <c:extLst>
            <c:ext xmlns:c16="http://schemas.microsoft.com/office/drawing/2014/chart" uri="{C3380CC4-5D6E-409C-BE32-E72D297353CC}">
              <c16:uniqueId val="{00000007-9FB3-4623-8949-6194FCDF9F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20802</c:v>
                </c:pt>
                <c:pt idx="3">
                  <c:v>18502</c:v>
                </c:pt>
                <c:pt idx="6">
                  <c:v>18276</c:v>
                </c:pt>
                <c:pt idx="9">
                  <c:v>19419</c:v>
                </c:pt>
                <c:pt idx="12">
                  <c:v>18969</c:v>
                </c:pt>
              </c:numCache>
            </c:numRef>
          </c:val>
          <c:extLst>
            <c:ext xmlns:c16="http://schemas.microsoft.com/office/drawing/2014/chart" uri="{C3380CC4-5D6E-409C-BE32-E72D297353CC}">
              <c16:uniqueId val="{00000008-9FB3-4623-8949-6194FCDF9F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B3-4623-8949-6194FCDF9F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38619</c:v>
                </c:pt>
                <c:pt idx="3">
                  <c:v>37136</c:v>
                </c:pt>
                <c:pt idx="6">
                  <c:v>36493</c:v>
                </c:pt>
                <c:pt idx="9">
                  <c:v>35441</c:v>
                </c:pt>
                <c:pt idx="12">
                  <c:v>34330</c:v>
                </c:pt>
              </c:numCache>
            </c:numRef>
          </c:val>
          <c:extLst>
            <c:ext xmlns:c16="http://schemas.microsoft.com/office/drawing/2014/chart" uri="{C3380CC4-5D6E-409C-BE32-E72D297353CC}">
              <c16:uniqueId val="{0000000A-9FB3-4623-8949-6194FCDF9F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B3-4623-8949-6194FCDF9F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4753</c:v>
                </c:pt>
                <c:pt idx="1">
                  <c:v>4780</c:v>
                </c:pt>
                <c:pt idx="2">
                  <c:v>4424</c:v>
                </c:pt>
              </c:numCache>
            </c:numRef>
          </c:val>
          <c:extLst>
            <c:ext xmlns:c16="http://schemas.microsoft.com/office/drawing/2014/chart" uri="{C3380CC4-5D6E-409C-BE32-E72D297353CC}">
              <c16:uniqueId val="{00000000-4B1A-463B-8033-76CF05A0D0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1214</c:v>
                </c:pt>
                <c:pt idx="1">
                  <c:v>1544</c:v>
                </c:pt>
                <c:pt idx="2">
                  <c:v>503</c:v>
                </c:pt>
              </c:numCache>
            </c:numRef>
          </c:val>
          <c:extLst>
            <c:ext xmlns:c16="http://schemas.microsoft.com/office/drawing/2014/chart" uri="{C3380CC4-5D6E-409C-BE32-E72D297353CC}">
              <c16:uniqueId val="{00000001-4B1A-463B-8033-76CF05A0D0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11114</c:v>
                </c:pt>
                <c:pt idx="1">
                  <c:v>10752</c:v>
                </c:pt>
                <c:pt idx="2">
                  <c:v>11438</c:v>
                </c:pt>
              </c:numCache>
            </c:numRef>
          </c:val>
          <c:extLst>
            <c:ext xmlns:c16="http://schemas.microsoft.com/office/drawing/2014/chart" uri="{C3380CC4-5D6E-409C-BE32-E72D297353CC}">
              <c16:uniqueId val="{00000002-4B1A-463B-8033-76CF05A0D0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市税収入が低水準で推移していることに加え、社会保障経費が増加し続けていることから、平成</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年度以降は低下</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又は</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横ばいで推移している。</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固定資産</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税</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（家屋・償却資産）</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により分子である基準財政収入額が増加したが、社会福祉費や高齢者保健福祉費の増加により分母である基準財政需要額も増加したため、財政力指数は前年度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より下がり</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0.75</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今後も、少子高齢化に伴い納税義務者数が減少することで、市税収入の大幅な増加は見込めないが、平成</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年度に制定した行政経営改革指針に沿って、人口流入や企業誘致に取り組み、自主財源の確保に努めるとともに、事業の選択と集中を基本とした財政運営を推進することで、財政基盤の強化を図っていく。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　類似団体内平均値と比較して高い値で推移しているが、これは扶助費の比率が高いことが主な要因となっている。</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年度では、分子となる経常経費充当一般財源等は、増加</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扶助費（保育関連、障害福祉分野）</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に加え、公債費が</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年後利率見直しの際、借換えを行わなかったため増加、また投資及び出資金・貸付金においても、公債費と同様の理由により下水道事業への出資金が増加した。</a:t>
          </a:r>
          <a:endPar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　分母となる経常一般財源等は、市税（個人市民税・固定資産税）、地方交付税、地方特例交付金などの増により増加したものの経常一般財源等（臨財債含む）の増加額より、経常経費充当一般財源等の増加額が上回ったため、</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経常収支比率は前年度比で</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悪化</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した。</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その内、公債費及び投資及び出資金の増加が比率を約</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ポイント押し上げる要因となっている。</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9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　なお、臨時財政対策債については平成</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年度より発行抑制を行ってい</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たが、令和元年度においては</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発行</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抑制は</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行っ</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ていない。</a:t>
          </a:r>
          <a:endParaRPr lang="ja-JP" altLang="ja-JP" sz="9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4460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5588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4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164846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783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64</xdr:row>
      <xdr:rowOff>164846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85348"/>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58183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[106,554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人口が減少傾向にある中、類似団体内平均値や大阪府平均を下回る水準で推移しているのは、これまで行ってきた指定管理者制度の導入、事務事業の民間委託等の行財政改革や消防広域化などによって職員数を削減してきたことによる人件費の大幅な減少が主な要因である。</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では、ふるさと納税</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寄付金</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の増加に伴</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う</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事務費</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増加により、人口１人あたりの決算額は増加した。</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今後も委託料などの物件費や、公共施設の老朽化等に対応するための維持補修費の増加が見込まれるが、事務の優先順位の確立、</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ICT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RPA</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AI</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の活用による事務の効率化や施策の重点化・平準化を図るほか、事務事業のアウトソーシングを推進することで、より効率的な行財政運営に努めていく。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26650</xdr:rowOff>
    </xdr:from>
    <xdr:to>
      <xdr:col>23</xdr:col>
      <xdr:colOff>133350</xdr:colOff>
      <xdr:row>82</xdr:row>
      <xdr:rowOff>141991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5550"/>
          <a:ext cx="8382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148530</xdr:rowOff>
    </xdr:from>
    <xdr:to>
      <xdr:col>19</xdr:col>
      <xdr:colOff>133350</xdr:colOff>
      <xdr:row>82</xdr:row>
      <xdr:rowOff>26650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5980"/>
          <a:ext cx="889000" cy="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115920</xdr:rowOff>
    </xdr:from>
    <xdr:to>
      <xdr:col>15</xdr:col>
      <xdr:colOff>82550</xdr:colOff>
      <xdr:row>81</xdr:row>
      <xdr:rowOff>148530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3370"/>
          <a:ext cx="889000" cy="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76536</xdr:rowOff>
    </xdr:from>
    <xdr:to>
      <xdr:col>11</xdr:col>
      <xdr:colOff>31750</xdr:colOff>
      <xdr:row>81</xdr:row>
      <xdr:rowOff>115920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3986"/>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91191</xdr:rowOff>
    </xdr:from>
    <xdr:to>
      <xdr:col>23</xdr:col>
      <xdr:colOff>184150</xdr:colOff>
      <xdr:row>83</xdr:row>
      <xdr:rowOff>21341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107718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147300</xdr:rowOff>
    </xdr:from>
    <xdr:to>
      <xdr:col>19</xdr:col>
      <xdr:colOff>184150</xdr:colOff>
      <xdr:row>82</xdr:row>
      <xdr:rowOff>77450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87627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3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97730</xdr:rowOff>
    </xdr:from>
    <xdr:to>
      <xdr:col>15</xdr:col>
      <xdr:colOff>133350</xdr:colOff>
      <xdr:row>82</xdr:row>
      <xdr:rowOff>27880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38057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65120</xdr:rowOff>
    </xdr:from>
    <xdr:to>
      <xdr:col>11</xdr:col>
      <xdr:colOff>82550</xdr:colOff>
      <xdr:row>81</xdr:row>
      <xdr:rowOff>166720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25736</xdr:rowOff>
    </xdr:from>
    <xdr:to>
      <xdr:col>7</xdr:col>
      <xdr:colOff>31750</xdr:colOff>
      <xdr:row>81</xdr:row>
      <xdr:rowOff>127336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137513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年度より経験年数階層の分布変動のため、全国平均や大阪府平均を下回る水準となっており、今後も各種手当の見直しなどの給与抑制措置により、給与の適正化に努めていく。</a:t>
          </a:r>
          <a:endParaRPr lang="ja-JP" altLang="ja-JP">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83</xdr:row>
      <xdr:rowOff>60961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706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83</xdr:row>
      <xdr:rowOff>60961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947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135889</xdr:rowOff>
    </xdr:from>
    <xdr:to>
      <xdr:col>72</xdr:col>
      <xdr:colOff>203200</xdr:colOff>
      <xdr:row>82</xdr:row>
      <xdr:rowOff>135889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94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135889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74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10161</xdr:rowOff>
    </xdr:from>
    <xdr:to>
      <xdr:col>77</xdr:col>
      <xdr:colOff>95250</xdr:colOff>
      <xdr:row>83</xdr:row>
      <xdr:rowOff>111761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121938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85089</xdr:rowOff>
    </xdr:from>
    <xdr:to>
      <xdr:col>73</xdr:col>
      <xdr:colOff>44450</xdr:colOff>
      <xdr:row>83</xdr:row>
      <xdr:rowOff>15239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25416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85089</xdr:rowOff>
    </xdr:from>
    <xdr:to>
      <xdr:col>68</xdr:col>
      <xdr:colOff>203200</xdr:colOff>
      <xdr:row>83</xdr:row>
      <xdr:rowOff>15239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25416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全国平均や大阪府平均を大きく下回っており、類似団体内平均値と比較しても少なくなっている。行財政改革プラン</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（計画期間：平成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年度）の目標値を上回るペースで職員の削減が進んできた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結果であり、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今後も引き続き、定員管理の適正化に努めていく。</a:t>
          </a:r>
          <a:endParaRPr lang="ja-JP" altLang="ja-JP">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83439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6762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71374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676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71374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676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37592</xdr:rowOff>
    </xdr:from>
    <xdr:to>
      <xdr:col>68</xdr:col>
      <xdr:colOff>152400</xdr:colOff>
      <xdr:row>59</xdr:row>
      <xdr:rowOff>52070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531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32639</xdr:rowOff>
    </xdr:from>
    <xdr:to>
      <xdr:col>81</xdr:col>
      <xdr:colOff>95250</xdr:colOff>
      <xdr:row>59</xdr:row>
      <xdr:rowOff>134239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125366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6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20574</xdr:rowOff>
    </xdr:from>
    <xdr:to>
      <xdr:col>73</xdr:col>
      <xdr:colOff>44450</xdr:colOff>
      <xdr:row>59</xdr:row>
      <xdr:rowOff>122174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132351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158242</xdr:rowOff>
    </xdr:from>
    <xdr:to>
      <xdr:col>64</xdr:col>
      <xdr:colOff>152400</xdr:colOff>
      <xdr:row>59</xdr:row>
      <xdr:rowOff>88392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98569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類似団体内平均値より低い水準で推移して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きた</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ものの、近年は上昇傾向にある。</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分子については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元利償還金の額が</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年後利率見直しの際、借換えを行わ</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ず一括償還したため大きく</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した。分母についても標準税収入、普通交付税の増加により分母全体は増加したが、分子の増加額が分母の増加額を上回ったため</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、単年度実質公債費比率は</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4.58</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ポイント悪化し、実質公債費比率（</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カ年平均）は前年度より</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1.6</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今後、野崎駅・四条畷駅周辺整備事業、北条まちづくり推進事業などの大型事業や、インフラ施設を含めた公共施設等の老朽化対策費用等により、比率の上昇が見込まれるが、</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「市債を財源とする事業の必要性」や「市債発行以外の財源調達の可能性」を十分に検討し、</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適切な市債の発行に努めていく</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41</xdr:row>
      <xdr:rowOff>52070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5282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94827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1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54610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令和元年</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度では、分母について控除対象である算入公債費等</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が減少したことに加え</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、標準財政規模が</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増加し</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たため分母全体では増加となった。</a:t>
          </a:r>
          <a:endPar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分子については、将来負担額の</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地方債現在高や</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公営企業債等繰入見込額（下水道事業会計）</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の減少額よりも、</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控除対象である充当可能財源等（都市計画税）の減少</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額が上回ったため、分子全体とし</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ては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なお、将来負担比率の分子である</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将来負担額－充当可能財源等</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年度末の土地開発公社解散に伴う将来負担額の大幅減及び充当可能財源等の大幅増により、平成</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年度決算以降、充当可能財源等が将来負担額を上回るようになり、</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年度においても同様に推移している。</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今後も事業実施の適正化を図り、将来負担の抑制に努めていく。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これまで行ってきた指定管理者制度の導入、事務事業の民間委託等の行財政改革や消防の広域化などによって職員数を削減してきたことによって類似団体内平均値よりも低い水準での推移が続いている。</a:t>
          </a:r>
          <a:endPar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では、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職員給、地方公務員共済組合等負担金</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の減少</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0.3</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今後も、引き続き職員数の適正化を図りながら、民間活力の導入と</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ICT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RPA</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AI</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の活用による事務の効率化を進めることで人件費総額の抑制に努めていく。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154214</xdr:rowOff>
    </xdr:from>
    <xdr:to>
      <xdr:col>24</xdr:col>
      <xdr:colOff>25400</xdr:colOff>
      <xdr:row>33</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406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33</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6732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33</xdr:row>
      <xdr:rowOff>135164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93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37193</xdr:rowOff>
    </xdr:from>
    <xdr:to>
      <xdr:col>11</xdr:col>
      <xdr:colOff>9525</xdr:colOff>
      <xdr:row>33</xdr:row>
      <xdr:rowOff>135164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95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103414</xdr:rowOff>
    </xdr:from>
    <xdr:to>
      <xdr:col>24</xdr:col>
      <xdr:colOff>76200</xdr:colOff>
      <xdr:row>33</xdr:row>
      <xdr:rowOff>33564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136072</xdr:rowOff>
    </xdr:from>
    <xdr:to>
      <xdr:col>20</xdr:col>
      <xdr:colOff>38100</xdr:colOff>
      <xdr:row>33</xdr:row>
      <xdr:rowOff>66222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76399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84364</xdr:rowOff>
    </xdr:from>
    <xdr:to>
      <xdr:col>11</xdr:col>
      <xdr:colOff>60325</xdr:colOff>
      <xdr:row>34</xdr:row>
      <xdr:rowOff>14514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24691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物件費が高い要因としては、職員数の削減により人件費を抑制している一方で、新規施設への指定管理者制度追加導入や窓口業務等の委託化が進んでいることが挙げられる。</a:t>
          </a:r>
          <a:endPar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では、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ごみ処理経費</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妊産婦健康診査事業</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の増加</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があったが比率自体は</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と変わらず同水準であった。</a:t>
          </a:r>
          <a:endPar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しかし依然として</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、類似団体内平均値と比較して高い水準で推移して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おり、</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今後も事務事業のアウトソーシングを推進する上で委託料の増加が見込まれるが、内容の精査を行い適正な執行に努めていく。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9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21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16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18</xdr:row>
      <xdr:rowOff>90424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19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令和元年度では、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児童福祉総務経費</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、障害者自立支援給付費の増加</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から</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0.1</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ポイント悪化し、類似団体内平均値よりも高い水準での推移が続いている。</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今後も保育関連や障害福祉の分野での経費の増加が見込まれることから、他団体の動向も鑑みながら適切に施策を実施し、扶助費の増加傾向に歯止めをかけるよう努めていく。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107950</xdr:rowOff>
    </xdr:from>
    <xdr:to>
      <xdr:col>24</xdr:col>
      <xdr:colOff>25400</xdr:colOff>
      <xdr:row>60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94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1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下水道事業の公営企業法適用に伴う繰出金の性質変更により比率が大幅に下降し、類似団体内平均値を下回った。その後同水準で推移していたが、介護、後期の各特別会計への繰出金が、給付費負担部分の増加に比例して増加し続けているため、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年度では類似団体内平均値を上回った。 　</a:t>
          </a:r>
          <a:endPar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令和元年度では国保、介護、後期の各特別会計への繰出金の額が増加したことに加え、下水道事業会計への投資及び出資金が公債費と同じく</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年後利率見直しの際、借換えを行わず一括償還したことにより増加したため、前年度から</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ポイント悪化し、類似団体内平均値より高くなっている。 </a:t>
          </a:r>
          <a:endParaRPr lang="ja-JP" altLang="ja-JP" sz="1400">
            <a:solidFill>
              <a:srgbClr val="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26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97065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70049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rgbClr val="000000"/>
              </a:solidFill>
              <a:effectLst/>
              <a:latin typeface="ＭＳ ゴシック" panose="020B0609070205080204" pitchFamily="49" charset="-128"/>
              <a:ea typeface="ＭＳ ゴシック" panose="020B0609070205080204" pitchFamily="49" charset="-128"/>
            </a:rPr>
            <a:t>　令和元年度では、東大阪都市清掃施設組合や大東四條畷消防組合などの一部事務組合の運営経費が増加したため、前年度から</a:t>
          </a:r>
          <a:r>
            <a:rPr lang="en-US" altLang="ja-JP" sz="1050" b="0" i="0" u="none" strike="noStrike">
              <a:solidFill>
                <a:srgbClr val="000000"/>
              </a:solidFill>
              <a:effectLst/>
              <a:latin typeface="ＭＳ ゴシック" panose="020B0609070205080204" pitchFamily="49" charset="-128"/>
              <a:ea typeface="ＭＳ ゴシック" panose="020B0609070205080204" pitchFamily="49" charset="-128"/>
            </a:rPr>
            <a:t>0.6</a:t>
          </a:r>
          <a:r>
            <a:rPr lang="ja-JP" altLang="en-US" sz="1050" b="0" i="0" u="none" strike="noStrike">
              <a:solidFill>
                <a:srgbClr val="000000"/>
              </a:solidFill>
              <a:effectLst/>
              <a:latin typeface="ＭＳ ゴシック" panose="020B0609070205080204" pitchFamily="49" charset="-128"/>
              <a:ea typeface="ＭＳ ゴシック" panose="020B0609070205080204" pitchFamily="49" charset="-128"/>
            </a:rPr>
            <a:t>ポイント悪化した。</a:t>
          </a:r>
          <a:r>
            <a:rPr lang="ja-JP" altLang="en-US" sz="1050">
              <a:solidFill>
                <a:srgbClr val="000000"/>
              </a:solidFill>
            </a:rPr>
            <a:t> </a:t>
          </a:r>
          <a:r>
            <a:rPr lang="ja-JP" altLang="en-US" sz="1050" b="0" i="0" u="none" strike="noStrike">
              <a:solidFill>
                <a:srgbClr val="000000"/>
              </a:solidFill>
              <a:effectLst/>
              <a:latin typeface="ＭＳ ゴシック" panose="020B0609070205080204" pitchFamily="49" charset="-128"/>
              <a:ea typeface="ＭＳ ゴシック" panose="020B0609070205080204" pitchFamily="49" charset="-128"/>
            </a:rPr>
            <a:t>　</a:t>
          </a:r>
          <a:endParaRPr lang="en-US" altLang="ja-JP" sz="1050" b="0" i="0" u="none" strike="noStrike">
            <a:solidFill>
              <a:srgbClr val="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rgbClr val="000000"/>
              </a:solidFill>
              <a:effectLst/>
              <a:latin typeface="ＭＳ ゴシック" panose="020B0609070205080204" pitchFamily="49" charset="-128"/>
              <a:ea typeface="ＭＳ ゴシック" panose="020B0609070205080204" pitchFamily="49" charset="-128"/>
            </a:rPr>
            <a:t>　類似団体内平均値と比較して高い水準で推移していることから、今後、補助金等の適正化や公営企業会計の健全化に努め、補助費等の抑制を図っていく。</a:t>
          </a:r>
          <a:r>
            <a:rPr lang="ja-JP" altLang="en-US" sz="1050">
              <a:solidFill>
                <a:srgbClr val="000000"/>
              </a:solidFill>
            </a:rPr>
            <a:t> </a:t>
          </a:r>
          <a:endParaRPr lang="ja-JP" altLang="ja-JP" sz="1050">
            <a:solidFill>
              <a:srgbClr val="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123190</xdr:rowOff>
    </xdr:from>
    <xdr:to>
      <xdr:col>82</xdr:col>
      <xdr:colOff>107950</xdr:colOff>
      <xdr:row>39</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809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123190</xdr:rowOff>
    </xdr:from>
    <xdr:to>
      <xdr:col>78</xdr:col>
      <xdr:colOff>69850</xdr:colOff>
      <xdr:row>40</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09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58420</xdr:rowOff>
    </xdr:from>
    <xdr:to>
      <xdr:col>73</xdr:col>
      <xdr:colOff>180975</xdr:colOff>
      <xdr:row>41</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916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58420</xdr:rowOff>
    </xdr:from>
    <xdr:to>
      <xdr:col>69</xdr:col>
      <xdr:colOff>92075</xdr:colOff>
      <xdr:row>41</xdr:row>
      <xdr:rowOff>16510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916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118110</xdr:rowOff>
    </xdr:from>
    <xdr:to>
      <xdr:col>82</xdr:col>
      <xdr:colOff>158750</xdr:colOff>
      <xdr:row>40</xdr:row>
      <xdr:rowOff>48260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90187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72390</xdr:rowOff>
    </xdr:from>
    <xdr:to>
      <xdr:col>78</xdr:col>
      <xdr:colOff>120650</xdr:colOff>
      <xdr:row>40</xdr:row>
      <xdr:rowOff>2540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158767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137160</xdr:rowOff>
    </xdr:from>
    <xdr:to>
      <xdr:col>69</xdr:col>
      <xdr:colOff>142875</xdr:colOff>
      <xdr:row>41</xdr:row>
      <xdr:rowOff>67310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52087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類似団体内平均値と同水準での推移が続いているが、令和元年度では、</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元利償還金の額</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年後利率見直しの際、借換えを行わず一括償還したため大きく増加し、前年度から</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3.1</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野崎駅・四条畷駅周辺整備事業、北条まちづくり推進事業などの大型事業や、インフラ施設を含めた公共施設等の老朽化対策費用等により、比率の上昇が見込まれるが、</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「市債を財源とする事業の必要性」や「市債発行以外の財源調達の可能性」を十分に検討し、</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適切な市債の発行に努めていく</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78</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85215"/>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349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129287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49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129287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公債費以外の経常収支比率が類似団体内平均値と比較して高い要因は、主として扶助費・物件費・補助費等が高いことにある。</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行政経営改革指針に沿って、人口流入や企業誘致に取り組むことで、安定的な財源を確保するとともに、ビルドアンドスクラップの徹底による歳出の抑制に努めることにより、改善を図っていく。</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170435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6281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165863</xdr:rowOff>
    </xdr:from>
    <xdr:to>
      <xdr:col>73</xdr:col>
      <xdr:colOff>180975</xdr:colOff>
      <xdr:row>80</xdr:row>
      <xdr:rowOff>49276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7104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80</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9552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28212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100806</xdr:rowOff>
    </xdr:from>
    <xdr:to>
      <xdr:col>29</xdr:col>
      <xdr:colOff>127000</xdr:colOff>
      <xdr:row>18</xdr:row>
      <xdr:rowOff>107855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4531"/>
          <a:ext cx="6477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107855</xdr:rowOff>
    </xdr:from>
    <xdr:to>
      <xdr:col>26</xdr:col>
      <xdr:colOff>50800</xdr:colOff>
      <xdr:row>18</xdr:row>
      <xdr:rowOff>120656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1580"/>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120656</xdr:rowOff>
    </xdr:from>
    <xdr:to>
      <xdr:col>22</xdr:col>
      <xdr:colOff>114300</xdr:colOff>
      <xdr:row>18</xdr:row>
      <xdr:rowOff>133877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4381"/>
          <a:ext cx="698500" cy="1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133877</xdr:rowOff>
    </xdr:from>
    <xdr:to>
      <xdr:col>18</xdr:col>
      <xdr:colOff>177800</xdr:colOff>
      <xdr:row>18</xdr:row>
      <xdr:rowOff>161023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7602"/>
          <a:ext cx="698500" cy="2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50006</xdr:rowOff>
    </xdr:from>
    <xdr:to>
      <xdr:col>29</xdr:col>
      <xdr:colOff>177800</xdr:colOff>
      <xdr:row>18</xdr:row>
      <xdr:rowOff>151606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130033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57055</xdr:rowOff>
    </xdr:from>
    <xdr:to>
      <xdr:col>26</xdr:col>
      <xdr:colOff>101600</xdr:colOff>
      <xdr:row>18</xdr:row>
      <xdr:rowOff>158655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143432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69856</xdr:rowOff>
    </xdr:from>
    <xdr:to>
      <xdr:col>22</xdr:col>
      <xdr:colOff>165100</xdr:colOff>
      <xdr:row>19</xdr:row>
      <xdr:rowOff>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156233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83077</xdr:rowOff>
    </xdr:from>
    <xdr:to>
      <xdr:col>19</xdr:col>
      <xdr:colOff>38100</xdr:colOff>
      <xdr:row>19</xdr:row>
      <xdr:rowOff>13227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169454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110223</xdr:rowOff>
    </xdr:from>
    <xdr:to>
      <xdr:col>15</xdr:col>
      <xdr:colOff>101600</xdr:colOff>
      <xdr:row>19</xdr:row>
      <xdr:rowOff>40374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39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25150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275399</xdr:rowOff>
    </xdr:from>
    <xdr:to>
      <xdr:col>29</xdr:col>
      <xdr:colOff>127000</xdr:colOff>
      <xdr:row>35</xdr:row>
      <xdr:rowOff>239205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42849"/>
          <a:ext cx="647700" cy="30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239205</xdr:rowOff>
    </xdr:from>
    <xdr:to>
      <xdr:col>26</xdr:col>
      <xdr:colOff>50800</xdr:colOff>
      <xdr:row>35</xdr:row>
      <xdr:rowOff>300050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49555"/>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256654</xdr:rowOff>
    </xdr:from>
    <xdr:to>
      <xdr:col>22</xdr:col>
      <xdr:colOff>114300</xdr:colOff>
      <xdr:row>35</xdr:row>
      <xdr:rowOff>300050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67004"/>
          <a:ext cx="6985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256654</xdr:rowOff>
    </xdr:from>
    <xdr:to>
      <xdr:col>18</xdr:col>
      <xdr:colOff>177800</xdr:colOff>
      <xdr:row>35</xdr:row>
      <xdr:rowOff>332969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67004"/>
          <a:ext cx="698500" cy="7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224599</xdr:rowOff>
    </xdr:from>
    <xdr:to>
      <xdr:col>29</xdr:col>
      <xdr:colOff>177800</xdr:colOff>
      <xdr:row>34</xdr:row>
      <xdr:rowOff>326199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9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69676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3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188405</xdr:rowOff>
    </xdr:from>
    <xdr:to>
      <xdr:col>26</xdr:col>
      <xdr:colOff>101600</xdr:colOff>
      <xdr:row>35</xdr:row>
      <xdr:rowOff>290005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249250</xdr:rowOff>
    </xdr:from>
    <xdr:to>
      <xdr:col>22</xdr:col>
      <xdr:colOff>165100</xdr:colOff>
      <xdr:row>36</xdr:row>
      <xdr:rowOff>7950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335627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205854</xdr:rowOff>
    </xdr:from>
    <xdr:to>
      <xdr:col>19</xdr:col>
      <xdr:colOff>38100</xdr:colOff>
      <xdr:row>35</xdr:row>
      <xdr:rowOff>307454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1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282169</xdr:rowOff>
    </xdr:from>
    <xdr:to>
      <xdr:col>15</xdr:col>
      <xdr:colOff>101600</xdr:colOff>
      <xdr:row>36</xdr:row>
      <xdr:rowOff>40869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25646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97486</xdr:rowOff>
    </xdr:from>
    <xdr:to>
      <xdr:col>24</xdr:col>
      <xdr:colOff>63500</xdr:colOff>
      <xdr:row>38</xdr:row>
      <xdr:rowOff>113906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12586"/>
          <a:ext cx="8382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43535</xdr:rowOff>
    </xdr:from>
    <xdr:to>
      <xdr:col>19</xdr:col>
      <xdr:colOff>177800</xdr:colOff>
      <xdr:row>38</xdr:row>
      <xdr:rowOff>113906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8635"/>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43535</xdr:rowOff>
    </xdr:from>
    <xdr:to>
      <xdr:col>15</xdr:col>
      <xdr:colOff>50800</xdr:colOff>
      <xdr:row>38</xdr:row>
      <xdr:rowOff>93904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8635"/>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93904</xdr:rowOff>
    </xdr:from>
    <xdr:to>
      <xdr:col>10</xdr:col>
      <xdr:colOff>114300</xdr:colOff>
      <xdr:row>38</xdr:row>
      <xdr:rowOff>138061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9004"/>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46686</xdr:rowOff>
    </xdr:from>
    <xdr:to>
      <xdr:col>24</xdr:col>
      <xdr:colOff>114300</xdr:colOff>
      <xdr:row>38</xdr:row>
      <xdr:rowOff>148286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133063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63106</xdr:rowOff>
    </xdr:from>
    <xdr:to>
      <xdr:col>20</xdr:col>
      <xdr:colOff>38100</xdr:colOff>
      <xdr:row>38</xdr:row>
      <xdr:rowOff>164706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155833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164185</xdr:rowOff>
    </xdr:from>
    <xdr:to>
      <xdr:col>15</xdr:col>
      <xdr:colOff>101600</xdr:colOff>
      <xdr:row>38</xdr:row>
      <xdr:rowOff>94335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85462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43104</xdr:rowOff>
    </xdr:from>
    <xdr:to>
      <xdr:col>10</xdr:col>
      <xdr:colOff>165100</xdr:colOff>
      <xdr:row>38</xdr:row>
      <xdr:rowOff>144704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135831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87261</xdr:rowOff>
    </xdr:from>
    <xdr:to>
      <xdr:col>6</xdr:col>
      <xdr:colOff>38100</xdr:colOff>
      <xdr:row>39</xdr:row>
      <xdr:rowOff>17411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166446</xdr:rowOff>
    </xdr:from>
    <xdr:to>
      <xdr:col>24</xdr:col>
      <xdr:colOff>63500</xdr:colOff>
      <xdr:row>56</xdr:row>
      <xdr:rowOff>44798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24746"/>
          <a:ext cx="838200" cy="2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44798</xdr:rowOff>
    </xdr:from>
    <xdr:to>
      <xdr:col>19</xdr:col>
      <xdr:colOff>177800</xdr:colOff>
      <xdr:row>56</xdr:row>
      <xdr:rowOff>122359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4599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122359</xdr:rowOff>
    </xdr:from>
    <xdr:to>
      <xdr:col>15</xdr:col>
      <xdr:colOff>50800</xdr:colOff>
      <xdr:row>56</xdr:row>
      <xdr:rowOff>154069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3559"/>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154069</xdr:rowOff>
    </xdr:from>
    <xdr:to>
      <xdr:col>10</xdr:col>
      <xdr:colOff>114300</xdr:colOff>
      <xdr:row>57</xdr:row>
      <xdr:rowOff>28927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5269"/>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115646</xdr:rowOff>
    </xdr:from>
    <xdr:to>
      <xdr:col>24</xdr:col>
      <xdr:colOff>114300</xdr:colOff>
      <xdr:row>55</xdr:row>
      <xdr:rowOff>45796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138523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165448</xdr:rowOff>
    </xdr:from>
    <xdr:to>
      <xdr:col>20</xdr:col>
      <xdr:colOff>38100</xdr:colOff>
      <xdr:row>56</xdr:row>
      <xdr:rowOff>95598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112125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71559</xdr:rowOff>
    </xdr:from>
    <xdr:to>
      <xdr:col>15</xdr:col>
      <xdr:colOff>101600</xdr:colOff>
      <xdr:row>57</xdr:row>
      <xdr:rowOff>1709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164286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103269</xdr:rowOff>
    </xdr:from>
    <xdr:to>
      <xdr:col>10</xdr:col>
      <xdr:colOff>165100</xdr:colOff>
      <xdr:row>57</xdr:row>
      <xdr:rowOff>33419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24546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149577</xdr:rowOff>
    </xdr:from>
    <xdr:to>
      <xdr:col>6</xdr:col>
      <xdr:colOff>38100</xdr:colOff>
      <xdr:row>57</xdr:row>
      <xdr:rowOff>79727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96254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3683</xdr:rowOff>
    </xdr:from>
    <xdr:to>
      <xdr:col>24</xdr:col>
      <xdr:colOff>63500</xdr:colOff>
      <xdr:row>78</xdr:row>
      <xdr:rowOff>13644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76783"/>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13644</xdr:rowOff>
    </xdr:from>
    <xdr:to>
      <xdr:col>19</xdr:col>
      <xdr:colOff>177800</xdr:colOff>
      <xdr:row>78</xdr:row>
      <xdr:rowOff>85979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86744"/>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32748</xdr:rowOff>
    </xdr:from>
    <xdr:to>
      <xdr:col>15</xdr:col>
      <xdr:colOff>50800</xdr:colOff>
      <xdr:row>78</xdr:row>
      <xdr:rowOff>85979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0584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32748</xdr:rowOff>
    </xdr:from>
    <xdr:to>
      <xdr:col>10</xdr:col>
      <xdr:colOff>114300</xdr:colOff>
      <xdr:row>78</xdr:row>
      <xdr:rowOff>108676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05848"/>
          <a:ext cx="8890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124333</xdr:rowOff>
    </xdr:from>
    <xdr:to>
      <xdr:col>24</xdr:col>
      <xdr:colOff>114300</xdr:colOff>
      <xdr:row>78</xdr:row>
      <xdr:rowOff>54483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102760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0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134294</xdr:rowOff>
    </xdr:from>
    <xdr:to>
      <xdr:col>20</xdr:col>
      <xdr:colOff>38100</xdr:colOff>
      <xdr:row>78</xdr:row>
      <xdr:rowOff>64444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55571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2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35179</xdr:rowOff>
    </xdr:from>
    <xdr:to>
      <xdr:col>15</xdr:col>
      <xdr:colOff>101600</xdr:colOff>
      <xdr:row>78</xdr:row>
      <xdr:rowOff>136779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127906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153398</xdr:rowOff>
    </xdr:from>
    <xdr:to>
      <xdr:col>10</xdr:col>
      <xdr:colOff>165100</xdr:colOff>
      <xdr:row>78</xdr:row>
      <xdr:rowOff>83548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74675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57876</xdr:rowOff>
    </xdr:from>
    <xdr:to>
      <xdr:col>6</xdr:col>
      <xdr:colOff>38100</xdr:colOff>
      <xdr:row>78</xdr:row>
      <xdr:rowOff>159476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150603</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2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137833</xdr:rowOff>
    </xdr:from>
    <xdr:to>
      <xdr:col>24</xdr:col>
      <xdr:colOff>63500</xdr:colOff>
      <xdr:row>93</xdr:row>
      <xdr:rowOff>1893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739783"/>
          <a:ext cx="838200" cy="20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146483</xdr:rowOff>
    </xdr:from>
    <xdr:to>
      <xdr:col>19</xdr:col>
      <xdr:colOff>177800</xdr:colOff>
      <xdr:row>93</xdr:row>
      <xdr:rowOff>1893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91988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146483</xdr:rowOff>
    </xdr:from>
    <xdr:to>
      <xdr:col>15</xdr:col>
      <xdr:colOff>50800</xdr:colOff>
      <xdr:row>93</xdr:row>
      <xdr:rowOff>64376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19883"/>
          <a:ext cx="889000" cy="8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64376</xdr:rowOff>
    </xdr:from>
    <xdr:to>
      <xdr:col>10</xdr:col>
      <xdr:colOff>114300</xdr:colOff>
      <xdr:row>94</xdr:row>
      <xdr:rowOff>108192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09226"/>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87033</xdr:rowOff>
    </xdr:from>
    <xdr:to>
      <xdr:col>24</xdr:col>
      <xdr:colOff>114300</xdr:colOff>
      <xdr:row>92</xdr:row>
      <xdr:rowOff>17183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40060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64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122543</xdr:rowOff>
    </xdr:from>
    <xdr:to>
      <xdr:col>20</xdr:col>
      <xdr:colOff>38100</xdr:colOff>
      <xdr:row>93</xdr:row>
      <xdr:rowOff>52693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69220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6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95683</xdr:rowOff>
    </xdr:from>
    <xdr:to>
      <xdr:col>15</xdr:col>
      <xdr:colOff>101600</xdr:colOff>
      <xdr:row>93</xdr:row>
      <xdr:rowOff>25833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42360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6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13576</xdr:rowOff>
    </xdr:from>
    <xdr:to>
      <xdr:col>10</xdr:col>
      <xdr:colOff>165100</xdr:colOff>
      <xdr:row>93</xdr:row>
      <xdr:rowOff>115176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131703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57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57392</xdr:rowOff>
    </xdr:from>
    <xdr:to>
      <xdr:col>6</xdr:col>
      <xdr:colOff>38100</xdr:colOff>
      <xdr:row>94</xdr:row>
      <xdr:rowOff>158992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4069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59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142182</xdr:rowOff>
    </xdr:from>
    <xdr:to>
      <xdr:col>55</xdr:col>
      <xdr:colOff>0</xdr:colOff>
      <xdr:row>35</xdr:row>
      <xdr:rowOff>156192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42932"/>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155522</xdr:rowOff>
    </xdr:from>
    <xdr:to>
      <xdr:col>50</xdr:col>
      <xdr:colOff>114300</xdr:colOff>
      <xdr:row>35</xdr:row>
      <xdr:rowOff>156192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5627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84640</xdr:rowOff>
    </xdr:from>
    <xdr:to>
      <xdr:col>45</xdr:col>
      <xdr:colOff>177800</xdr:colOff>
      <xdr:row>35</xdr:row>
      <xdr:rowOff>155522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085390"/>
          <a:ext cx="8890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84640</xdr:rowOff>
    </xdr:from>
    <xdr:to>
      <xdr:col>41</xdr:col>
      <xdr:colOff>50800</xdr:colOff>
      <xdr:row>35</xdr:row>
      <xdr:rowOff>126441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085390"/>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91382</xdr:rowOff>
    </xdr:from>
    <xdr:to>
      <xdr:col>55</xdr:col>
      <xdr:colOff>50800</xdr:colOff>
      <xdr:row>36</xdr:row>
      <xdr:rowOff>21532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69809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105392</xdr:rowOff>
    </xdr:from>
    <xdr:to>
      <xdr:col>50</xdr:col>
      <xdr:colOff>165100</xdr:colOff>
      <xdr:row>36</xdr:row>
      <xdr:rowOff>35542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52069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104722</xdr:rowOff>
    </xdr:from>
    <xdr:to>
      <xdr:col>46</xdr:col>
      <xdr:colOff>38100</xdr:colOff>
      <xdr:row>36</xdr:row>
      <xdr:rowOff>34872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51399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33840</xdr:rowOff>
    </xdr:from>
    <xdr:to>
      <xdr:col>41</xdr:col>
      <xdr:colOff>101600</xdr:colOff>
      <xdr:row>35</xdr:row>
      <xdr:rowOff>135440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151967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0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75641</xdr:rowOff>
    </xdr:from>
    <xdr:to>
      <xdr:col>36</xdr:col>
      <xdr:colOff>165100</xdr:colOff>
      <xdr:row>36</xdr:row>
      <xdr:rowOff>5791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22318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5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146046</xdr:rowOff>
    </xdr:from>
    <xdr:to>
      <xdr:col>55</xdr:col>
      <xdr:colOff>0</xdr:colOff>
      <xdr:row>58</xdr:row>
      <xdr:rowOff>30841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18696"/>
          <a:ext cx="838200" cy="5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29542</xdr:rowOff>
    </xdr:from>
    <xdr:to>
      <xdr:col>50</xdr:col>
      <xdr:colOff>114300</xdr:colOff>
      <xdr:row>58</xdr:row>
      <xdr:rowOff>30841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73642"/>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29542</xdr:rowOff>
    </xdr:from>
    <xdr:to>
      <xdr:col>45</xdr:col>
      <xdr:colOff>177800</xdr:colOff>
      <xdr:row>58</xdr:row>
      <xdr:rowOff>63160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73642"/>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32660</xdr:rowOff>
    </xdr:from>
    <xdr:to>
      <xdr:col>41</xdr:col>
      <xdr:colOff>50800</xdr:colOff>
      <xdr:row>58</xdr:row>
      <xdr:rowOff>63160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76760"/>
          <a:ext cx="8890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95246</xdr:rowOff>
    </xdr:from>
    <xdr:to>
      <xdr:col>55</xdr:col>
      <xdr:colOff>50800</xdr:colOff>
      <xdr:row>58</xdr:row>
      <xdr:rowOff>25396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10173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151491</xdr:rowOff>
    </xdr:from>
    <xdr:to>
      <xdr:col>50</xdr:col>
      <xdr:colOff>165100</xdr:colOff>
      <xdr:row>58</xdr:row>
      <xdr:rowOff>81641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72768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150192</xdr:rowOff>
    </xdr:from>
    <xdr:to>
      <xdr:col>46</xdr:col>
      <xdr:colOff>38100</xdr:colOff>
      <xdr:row>58</xdr:row>
      <xdr:rowOff>80342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71469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12360</xdr:rowOff>
    </xdr:from>
    <xdr:to>
      <xdr:col>41</xdr:col>
      <xdr:colOff>101600</xdr:colOff>
      <xdr:row>58</xdr:row>
      <xdr:rowOff>113960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105087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153310</xdr:rowOff>
    </xdr:from>
    <xdr:to>
      <xdr:col>36</xdr:col>
      <xdr:colOff>165100</xdr:colOff>
      <xdr:row>58</xdr:row>
      <xdr:rowOff>83460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74587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140551</xdr:rowOff>
    </xdr:from>
    <xdr:to>
      <xdr:col>55</xdr:col>
      <xdr:colOff>0</xdr:colOff>
      <xdr:row>77</xdr:row>
      <xdr:rowOff>157714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42201"/>
          <a:ext cx="8382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157714</xdr:rowOff>
    </xdr:from>
    <xdr:to>
      <xdr:col>50</xdr:col>
      <xdr:colOff>114300</xdr:colOff>
      <xdr:row>78</xdr:row>
      <xdr:rowOff>15605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59364"/>
          <a:ext cx="889000" cy="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165784</xdr:rowOff>
    </xdr:from>
    <xdr:to>
      <xdr:col>45</xdr:col>
      <xdr:colOff>177800</xdr:colOff>
      <xdr:row>78</xdr:row>
      <xdr:rowOff>15605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67434"/>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165784</xdr:rowOff>
    </xdr:from>
    <xdr:to>
      <xdr:col>41</xdr:col>
      <xdr:colOff>50800</xdr:colOff>
      <xdr:row>78</xdr:row>
      <xdr:rowOff>13891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67434"/>
          <a:ext cx="8890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89751</xdr:rowOff>
    </xdr:from>
    <xdr:to>
      <xdr:col>55</xdr:col>
      <xdr:colOff>50800</xdr:colOff>
      <xdr:row>78</xdr:row>
      <xdr:rowOff>19901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4678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106914</xdr:rowOff>
    </xdr:from>
    <xdr:to>
      <xdr:col>50</xdr:col>
      <xdr:colOff>165100</xdr:colOff>
      <xdr:row>78</xdr:row>
      <xdr:rowOff>37064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28191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136255</xdr:rowOff>
    </xdr:from>
    <xdr:to>
      <xdr:col>46</xdr:col>
      <xdr:colOff>38100</xdr:colOff>
      <xdr:row>78</xdr:row>
      <xdr:rowOff>66405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57532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3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114984</xdr:rowOff>
    </xdr:from>
    <xdr:to>
      <xdr:col>41</xdr:col>
      <xdr:colOff>101600</xdr:colOff>
      <xdr:row>78</xdr:row>
      <xdr:rowOff>45134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36261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0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134541</xdr:rowOff>
    </xdr:from>
    <xdr:to>
      <xdr:col>36</xdr:col>
      <xdr:colOff>165100</xdr:colOff>
      <xdr:row>78</xdr:row>
      <xdr:rowOff>64691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55818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2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168904</xdr:rowOff>
    </xdr:from>
    <xdr:to>
      <xdr:col>55</xdr:col>
      <xdr:colOff>0</xdr:colOff>
      <xdr:row>97</xdr:row>
      <xdr:rowOff>131014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28104"/>
          <a:ext cx="838200" cy="1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56756</xdr:rowOff>
    </xdr:from>
    <xdr:to>
      <xdr:col>50</xdr:col>
      <xdr:colOff>114300</xdr:colOff>
      <xdr:row>97</xdr:row>
      <xdr:rowOff>131014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87406"/>
          <a:ext cx="889000" cy="7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56756</xdr:rowOff>
    </xdr:from>
    <xdr:to>
      <xdr:col>45</xdr:col>
      <xdr:colOff>177800</xdr:colOff>
      <xdr:row>98</xdr:row>
      <xdr:rowOff>132462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87406"/>
          <a:ext cx="889000" cy="2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70720</xdr:rowOff>
    </xdr:from>
    <xdr:to>
      <xdr:col>41</xdr:col>
      <xdr:colOff>50800</xdr:colOff>
      <xdr:row>98</xdr:row>
      <xdr:rowOff>132462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01370"/>
          <a:ext cx="889000" cy="2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118104</xdr:rowOff>
    </xdr:from>
    <xdr:to>
      <xdr:col>55</xdr:col>
      <xdr:colOff>50800</xdr:colOff>
      <xdr:row>97</xdr:row>
      <xdr:rowOff>48254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80214</xdr:rowOff>
    </xdr:from>
    <xdr:to>
      <xdr:col>50</xdr:col>
      <xdr:colOff>165100</xdr:colOff>
      <xdr:row>98</xdr:row>
      <xdr:rowOff>10364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5956</xdr:rowOff>
    </xdr:from>
    <xdr:to>
      <xdr:col>46</xdr:col>
      <xdr:colOff>38100</xdr:colOff>
      <xdr:row>97</xdr:row>
      <xdr:rowOff>107556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98683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81662</xdr:rowOff>
    </xdr:from>
    <xdr:to>
      <xdr:col>41</xdr:col>
      <xdr:colOff>101600</xdr:colOff>
      <xdr:row>99</xdr:row>
      <xdr:rowOff>11812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8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2939</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7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19920</xdr:rowOff>
    </xdr:from>
    <xdr:to>
      <xdr:col>36</xdr:col>
      <xdr:colOff>165100</xdr:colOff>
      <xdr:row>97</xdr:row>
      <xdr:rowOff>121520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112647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89778</xdr:rowOff>
    </xdr:from>
    <xdr:to>
      <xdr:col>85</xdr:col>
      <xdr:colOff>127000</xdr:colOff>
      <xdr:row>39</xdr:row>
      <xdr:rowOff>98563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76328"/>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89778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7632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47763</xdr:rowOff>
    </xdr:from>
    <xdr:to>
      <xdr:col>85</xdr:col>
      <xdr:colOff>177800</xdr:colOff>
      <xdr:row>39</xdr:row>
      <xdr:rowOff>149363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134140</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38978</xdr:rowOff>
    </xdr:from>
    <xdr:to>
      <xdr:col>81</xdr:col>
      <xdr:colOff>101600</xdr:colOff>
      <xdr:row>39</xdr:row>
      <xdr:rowOff>140578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131705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81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120132</xdr:rowOff>
    </xdr:from>
    <xdr:to>
      <xdr:col>85</xdr:col>
      <xdr:colOff>127000</xdr:colOff>
      <xdr:row>74</xdr:row>
      <xdr:rowOff>109182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635982"/>
          <a:ext cx="838200" cy="16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109182</xdr:rowOff>
    </xdr:from>
    <xdr:to>
      <xdr:col>81</xdr:col>
      <xdr:colOff>50800</xdr:colOff>
      <xdr:row>74</xdr:row>
      <xdr:rowOff>168526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96482"/>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103239</xdr:rowOff>
    </xdr:from>
    <xdr:to>
      <xdr:col>76</xdr:col>
      <xdr:colOff>114300</xdr:colOff>
      <xdr:row>74</xdr:row>
      <xdr:rowOff>168526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90539"/>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103239</xdr:rowOff>
    </xdr:from>
    <xdr:to>
      <xdr:col>71</xdr:col>
      <xdr:colOff>177800</xdr:colOff>
      <xdr:row>74</xdr:row>
      <xdr:rowOff>142901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9053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69332</xdr:rowOff>
    </xdr:from>
    <xdr:to>
      <xdr:col>85</xdr:col>
      <xdr:colOff>177800</xdr:colOff>
      <xdr:row>73</xdr:row>
      <xdr:rowOff>170932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92209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4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58382</xdr:rowOff>
    </xdr:from>
    <xdr:to>
      <xdr:col>81</xdr:col>
      <xdr:colOff>101600</xdr:colOff>
      <xdr:row>74</xdr:row>
      <xdr:rowOff>159982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151109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117726</xdr:rowOff>
    </xdr:from>
    <xdr:to>
      <xdr:col>76</xdr:col>
      <xdr:colOff>165100</xdr:colOff>
      <xdr:row>75</xdr:row>
      <xdr:rowOff>47876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39003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52439</xdr:rowOff>
    </xdr:from>
    <xdr:to>
      <xdr:col>72</xdr:col>
      <xdr:colOff>38100</xdr:colOff>
      <xdr:row>74</xdr:row>
      <xdr:rowOff>154039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145166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92101</xdr:rowOff>
    </xdr:from>
    <xdr:to>
      <xdr:col>67</xdr:col>
      <xdr:colOff>101600</xdr:colOff>
      <xdr:row>75</xdr:row>
      <xdr:rowOff>22251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164872</xdr:rowOff>
    </xdr:from>
    <xdr:to>
      <xdr:col>85</xdr:col>
      <xdr:colOff>127000</xdr:colOff>
      <xdr:row>99</xdr:row>
      <xdr:rowOff>21639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66972"/>
          <a:ext cx="8382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79811</xdr:rowOff>
    </xdr:from>
    <xdr:to>
      <xdr:col>81</xdr:col>
      <xdr:colOff>50800</xdr:colOff>
      <xdr:row>99</xdr:row>
      <xdr:rowOff>21639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81911"/>
          <a:ext cx="889000" cy="1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79811</xdr:rowOff>
    </xdr:from>
    <xdr:to>
      <xdr:col>76</xdr:col>
      <xdr:colOff>114300</xdr:colOff>
      <xdr:row>99</xdr:row>
      <xdr:rowOff>25575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81911"/>
          <a:ext cx="889000" cy="1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16005</xdr:rowOff>
    </xdr:from>
    <xdr:to>
      <xdr:col>71</xdr:col>
      <xdr:colOff>177800</xdr:colOff>
      <xdr:row>99</xdr:row>
      <xdr:rowOff>25575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9555"/>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114072</xdr:rowOff>
    </xdr:from>
    <xdr:to>
      <xdr:col>85</xdr:col>
      <xdr:colOff>177800</xdr:colOff>
      <xdr:row>99</xdr:row>
      <xdr:rowOff>44222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142289</xdr:rowOff>
    </xdr:from>
    <xdr:to>
      <xdr:col>81</xdr:col>
      <xdr:colOff>101600</xdr:colOff>
      <xdr:row>99</xdr:row>
      <xdr:rowOff>72439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63566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29011</xdr:rowOff>
    </xdr:from>
    <xdr:to>
      <xdr:col>76</xdr:col>
      <xdr:colOff>165100</xdr:colOff>
      <xdr:row>98</xdr:row>
      <xdr:rowOff>130611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146225</xdr:rowOff>
    </xdr:from>
    <xdr:to>
      <xdr:col>72</xdr:col>
      <xdr:colOff>38100</xdr:colOff>
      <xdr:row>99</xdr:row>
      <xdr:rowOff>76375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67502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136655</xdr:rowOff>
    </xdr:from>
    <xdr:to>
      <xdr:col>67</xdr:col>
      <xdr:colOff>101600</xdr:colOff>
      <xdr:row>99</xdr:row>
      <xdr:rowOff>66805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57932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125984</xdr:rowOff>
    </xdr:from>
    <xdr:to>
      <xdr:col>116</xdr:col>
      <xdr:colOff>63500</xdr:colOff>
      <xdr:row>35</xdr:row>
      <xdr:rowOff>146812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612384"/>
          <a:ext cx="838200" cy="5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58674</xdr:rowOff>
    </xdr:from>
    <xdr:to>
      <xdr:col>111</xdr:col>
      <xdr:colOff>177800</xdr:colOff>
      <xdr:row>35</xdr:row>
      <xdr:rowOff>146812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059424"/>
          <a:ext cx="8890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58674</xdr:rowOff>
    </xdr:from>
    <xdr:to>
      <xdr:col>107</xdr:col>
      <xdr:colOff>50800</xdr:colOff>
      <xdr:row>37</xdr:row>
      <xdr:rowOff>103632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059424"/>
          <a:ext cx="889000" cy="3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82677</xdr:rowOff>
    </xdr:from>
    <xdr:to>
      <xdr:col>102</xdr:col>
      <xdr:colOff>114300</xdr:colOff>
      <xdr:row>37</xdr:row>
      <xdr:rowOff>103632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426327"/>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75184</xdr:rowOff>
    </xdr:from>
    <xdr:to>
      <xdr:col>116</xdr:col>
      <xdr:colOff>114300</xdr:colOff>
      <xdr:row>33</xdr:row>
      <xdr:rowOff>5334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98061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41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96012</xdr:rowOff>
    </xdr:from>
    <xdr:to>
      <xdr:col>112</xdr:col>
      <xdr:colOff>38100</xdr:colOff>
      <xdr:row>36</xdr:row>
      <xdr:rowOff>26162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0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42689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7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7874</xdr:rowOff>
    </xdr:from>
    <xdr:to>
      <xdr:col>107</xdr:col>
      <xdr:colOff>101600</xdr:colOff>
      <xdr:row>35</xdr:row>
      <xdr:rowOff>109474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0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126001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7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52832</xdr:rowOff>
    </xdr:from>
    <xdr:to>
      <xdr:col>102</xdr:col>
      <xdr:colOff>165100</xdr:colOff>
      <xdr:row>37</xdr:row>
      <xdr:rowOff>154432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170959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31877</xdr:rowOff>
    </xdr:from>
    <xdr:to>
      <xdr:col>98</xdr:col>
      <xdr:colOff>38100</xdr:colOff>
      <xdr:row>37</xdr:row>
      <xdr:rowOff>133477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150004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135942</xdr:rowOff>
    </xdr:from>
    <xdr:to>
      <xdr:col>116</xdr:col>
      <xdr:colOff>63500</xdr:colOff>
      <xdr:row>77</xdr:row>
      <xdr:rowOff>156319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337592"/>
          <a:ext cx="8382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146737</xdr:rowOff>
    </xdr:from>
    <xdr:to>
      <xdr:col>111</xdr:col>
      <xdr:colOff>177800</xdr:colOff>
      <xdr:row>77</xdr:row>
      <xdr:rowOff>156319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348387"/>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139773</xdr:rowOff>
    </xdr:from>
    <xdr:to>
      <xdr:col>107</xdr:col>
      <xdr:colOff>50800</xdr:colOff>
      <xdr:row>77</xdr:row>
      <xdr:rowOff>146737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341423"/>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139773</xdr:rowOff>
    </xdr:from>
    <xdr:to>
      <xdr:col>102</xdr:col>
      <xdr:colOff>114300</xdr:colOff>
      <xdr:row>77</xdr:row>
      <xdr:rowOff>143723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34142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85142</xdr:rowOff>
    </xdr:from>
    <xdr:to>
      <xdr:col>116</xdr:col>
      <xdr:colOff>114300</xdr:colOff>
      <xdr:row>78</xdr:row>
      <xdr:rowOff>15292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105519</xdr:rowOff>
    </xdr:from>
    <xdr:to>
      <xdr:col>112</xdr:col>
      <xdr:colOff>38100</xdr:colOff>
      <xdr:row>78</xdr:row>
      <xdr:rowOff>35669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26796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95937</xdr:rowOff>
    </xdr:from>
    <xdr:to>
      <xdr:col>107</xdr:col>
      <xdr:colOff>101600</xdr:colOff>
      <xdr:row>78</xdr:row>
      <xdr:rowOff>26087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17214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88973</xdr:rowOff>
    </xdr:from>
    <xdr:to>
      <xdr:col>102</xdr:col>
      <xdr:colOff>165100</xdr:colOff>
      <xdr:row>78</xdr:row>
      <xdr:rowOff>19123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8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92923</xdr:rowOff>
    </xdr:from>
    <xdr:to>
      <xdr:col>98</xdr:col>
      <xdr:colOff>38100</xdr:colOff>
      <xdr:row>78</xdr:row>
      <xdr:rowOff>23073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14200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386,840</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円となっている。主な構成項目である扶助費は、住民一人当たり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103,549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円となっており、全国平均や大阪府平均と比較すると低くなっているものの、類似団体内では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住民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が最も高い状況となっている。保育関連や障害福祉の分野で経費が年々膨らんでおり、今後も扶助費の増加傾向は続くものと見込まれる。そのため、他団体の動向も鑑みながら適切に施策を実施し、扶助費の増加を抑制する必要がある。物件費については、類似団体内平均値</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と同水準で推移していたが、令和元年度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では住民一人当たり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64,181</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円となり</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増加が続いている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。これは、行財政改革による職員数の削減等の結果、指定管理者制度の導入や窓口業務など各種業務の委託化を進めてきたこと</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や、近年のふるさと納税寄付金の増加に伴う事務費の増加も要因として挙げられる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。今後も事務事業のアウトソーシングを</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推進する上で</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、これまでより高い水準で推移することが見込まれる。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人件費については、行財政改革による職員数の削減等の結果、類似団体内平均値を下回る水準で推移してきて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。普通建設事業費については、類似団体内平均値を大きく下回る状況で推移している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ものの、野崎駅・四条畷駅周辺整備事業、北条まちづくり推進事業などの大型事業が進んだことで前年と比較して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は膨らんだ。今後も、事業の進捗や、インフラ施設を含めた公共施設等の老朽化対策費用等により増加が見込まれる。積立金において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において前年度より大幅に</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してい</a:t>
          </a: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るのは、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ふるさと納税寄付金の増加に伴うふるさと振興基金への積立金の増加によるものである。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3,160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21046</xdr:rowOff>
    </xdr:from>
    <xdr:to>
      <xdr:col>24</xdr:col>
      <xdr:colOff>63500</xdr:colOff>
      <xdr:row>34</xdr:row>
      <xdr:rowOff>41728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5034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21046</xdr:rowOff>
    </xdr:from>
    <xdr:to>
      <xdr:col>19</xdr:col>
      <xdr:colOff>177800</xdr:colOff>
      <xdr:row>34</xdr:row>
      <xdr:rowOff>25400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5034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35</xdr:row>
      <xdr:rowOff>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54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72208</xdr:rowOff>
    </xdr:from>
    <xdr:to>
      <xdr:col>10</xdr:col>
      <xdr:colOff>114300</xdr:colOff>
      <xdr:row>35</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1508"/>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162378</xdr:rowOff>
    </xdr:from>
    <xdr:to>
      <xdr:col>24</xdr:col>
      <xdr:colOff>114300</xdr:colOff>
      <xdr:row>34</xdr:row>
      <xdr:rowOff>92528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13805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141696</xdr:rowOff>
    </xdr:from>
    <xdr:to>
      <xdr:col>20</xdr:col>
      <xdr:colOff>38100</xdr:colOff>
      <xdr:row>34</xdr:row>
      <xdr:rowOff>71846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88373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7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146050</xdr:rowOff>
    </xdr:from>
    <xdr:to>
      <xdr:col>15</xdr:col>
      <xdr:colOff>101600</xdr:colOff>
      <xdr:row>34</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121557</xdr:rowOff>
    </xdr:from>
    <xdr:to>
      <xdr:col>10</xdr:col>
      <xdr:colOff>165100</xdr:colOff>
      <xdr:row>35</xdr:row>
      <xdr:rowOff>51707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68234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21408</xdr:rowOff>
    </xdr:from>
    <xdr:to>
      <xdr:col>6</xdr:col>
      <xdr:colOff>38100</xdr:colOff>
      <xdr:row>34</xdr:row>
      <xdr:rowOff>123008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114135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379,313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4034</xdr:rowOff>
    </xdr:from>
    <xdr:to>
      <xdr:col>24</xdr:col>
      <xdr:colOff>63500</xdr:colOff>
      <xdr:row>58</xdr:row>
      <xdr:rowOff>70663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8134"/>
          <a:ext cx="838200" cy="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70663</xdr:rowOff>
    </xdr:from>
    <xdr:to>
      <xdr:col>19</xdr:col>
      <xdr:colOff>177800</xdr:colOff>
      <xdr:row>58</xdr:row>
      <xdr:rowOff>74972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14763"/>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74972</xdr:rowOff>
    </xdr:from>
    <xdr:to>
      <xdr:col>15</xdr:col>
      <xdr:colOff>50800</xdr:colOff>
      <xdr:row>58</xdr:row>
      <xdr:rowOff>86371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9072"/>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85765</xdr:rowOff>
    </xdr:from>
    <xdr:to>
      <xdr:col>10</xdr:col>
      <xdr:colOff>114300</xdr:colOff>
      <xdr:row>58</xdr:row>
      <xdr:rowOff>86371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9865"/>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124684</xdr:rowOff>
    </xdr:from>
    <xdr:to>
      <xdr:col>24</xdr:col>
      <xdr:colOff>114300</xdr:colOff>
      <xdr:row>58</xdr:row>
      <xdr:rowOff>54834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19863</xdr:rowOff>
    </xdr:from>
    <xdr:to>
      <xdr:col>20</xdr:col>
      <xdr:colOff>38100</xdr:colOff>
      <xdr:row>58</xdr:row>
      <xdr:rowOff>121463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112590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24172</xdr:rowOff>
    </xdr:from>
    <xdr:to>
      <xdr:col>15</xdr:col>
      <xdr:colOff>101600</xdr:colOff>
      <xdr:row>58</xdr:row>
      <xdr:rowOff>125772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116899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35571</xdr:rowOff>
    </xdr:from>
    <xdr:to>
      <xdr:col>10</xdr:col>
      <xdr:colOff>165100</xdr:colOff>
      <xdr:row>58</xdr:row>
      <xdr:rowOff>137171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128298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34965</xdr:rowOff>
    </xdr:from>
    <xdr:to>
      <xdr:col>6</xdr:col>
      <xdr:colOff>38100</xdr:colOff>
      <xdr:row>58</xdr:row>
      <xdr:rowOff>136565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127692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184,797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31362</xdr:rowOff>
    </xdr:from>
    <xdr:to>
      <xdr:col>24</xdr:col>
      <xdr:colOff>63500</xdr:colOff>
      <xdr:row>73</xdr:row>
      <xdr:rowOff>2864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75762"/>
          <a:ext cx="838200" cy="1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85274</xdr:rowOff>
    </xdr:from>
    <xdr:to>
      <xdr:col>19</xdr:col>
      <xdr:colOff>177800</xdr:colOff>
      <xdr:row>73</xdr:row>
      <xdr:rowOff>2864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29674"/>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56109</xdr:rowOff>
    </xdr:from>
    <xdr:to>
      <xdr:col>15</xdr:col>
      <xdr:colOff>50800</xdr:colOff>
      <xdr:row>72</xdr:row>
      <xdr:rowOff>85274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400509"/>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56109</xdr:rowOff>
    </xdr:from>
    <xdr:to>
      <xdr:col>10</xdr:col>
      <xdr:colOff>114300</xdr:colOff>
      <xdr:row>72</xdr:row>
      <xdr:rowOff>91446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400509"/>
          <a:ext cx="8890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152012</xdr:rowOff>
    </xdr:from>
    <xdr:to>
      <xdr:col>24</xdr:col>
      <xdr:colOff>114300</xdr:colOff>
      <xdr:row>72</xdr:row>
      <xdr:rowOff>82162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3439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7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123514</xdr:rowOff>
    </xdr:from>
    <xdr:to>
      <xdr:col>20</xdr:col>
      <xdr:colOff>38100</xdr:colOff>
      <xdr:row>73</xdr:row>
      <xdr:rowOff>53664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70191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4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34474</xdr:rowOff>
    </xdr:from>
    <xdr:to>
      <xdr:col>15</xdr:col>
      <xdr:colOff>101600</xdr:colOff>
      <xdr:row>72</xdr:row>
      <xdr:rowOff>136074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152601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5309</xdr:rowOff>
    </xdr:from>
    <xdr:to>
      <xdr:col>10</xdr:col>
      <xdr:colOff>165100</xdr:colOff>
      <xdr:row>72</xdr:row>
      <xdr:rowOff>106909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3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123436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1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40646</xdr:rowOff>
    </xdr:from>
    <xdr:to>
      <xdr:col>6</xdr:col>
      <xdr:colOff>38100</xdr:colOff>
      <xdr:row>72</xdr:row>
      <xdr:rowOff>142246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3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158773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16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63,536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156519</xdr:rowOff>
    </xdr:from>
    <xdr:to>
      <xdr:col>24</xdr:col>
      <xdr:colOff>63500</xdr:colOff>
      <xdr:row>99</xdr:row>
      <xdr:rowOff>4859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58619"/>
          <a:ext cx="838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4859</xdr:rowOff>
    </xdr:from>
    <xdr:to>
      <xdr:col>19</xdr:col>
      <xdr:colOff>177800</xdr:colOff>
      <xdr:row>99</xdr:row>
      <xdr:rowOff>12108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78409"/>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89931</xdr:rowOff>
    </xdr:from>
    <xdr:to>
      <xdr:col>15</xdr:col>
      <xdr:colOff>50800</xdr:colOff>
      <xdr:row>99</xdr:row>
      <xdr:rowOff>12108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92031"/>
          <a:ext cx="889000" cy="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89931</xdr:rowOff>
    </xdr:from>
    <xdr:to>
      <xdr:col>10</xdr:col>
      <xdr:colOff>114300</xdr:colOff>
      <xdr:row>98</xdr:row>
      <xdr:rowOff>142312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92031"/>
          <a:ext cx="889000" cy="5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105719</xdr:rowOff>
    </xdr:from>
    <xdr:to>
      <xdr:col>24</xdr:col>
      <xdr:colOff>114300</xdr:colOff>
      <xdr:row>99</xdr:row>
      <xdr:rowOff>35869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20646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125509</xdr:rowOff>
    </xdr:from>
    <xdr:to>
      <xdr:col>20</xdr:col>
      <xdr:colOff>38100</xdr:colOff>
      <xdr:row>99</xdr:row>
      <xdr:rowOff>55659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46786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132758</xdr:rowOff>
    </xdr:from>
    <xdr:to>
      <xdr:col>15</xdr:col>
      <xdr:colOff>101600</xdr:colOff>
      <xdr:row>99</xdr:row>
      <xdr:rowOff>62908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54035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39131</xdr:rowOff>
    </xdr:from>
    <xdr:to>
      <xdr:col>10</xdr:col>
      <xdr:colOff>165100</xdr:colOff>
      <xdr:row>98</xdr:row>
      <xdr:rowOff>140731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131858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91512</xdr:rowOff>
    </xdr:from>
    <xdr:to>
      <xdr:col>6</xdr:col>
      <xdr:colOff>38100</xdr:colOff>
      <xdr:row>99</xdr:row>
      <xdr:rowOff>21662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12789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16,830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39192</xdr:rowOff>
    </xdr:from>
    <xdr:to>
      <xdr:col>55</xdr:col>
      <xdr:colOff>0</xdr:colOff>
      <xdr:row>39</xdr:row>
      <xdr:rowOff>39268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574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34849</xdr:rowOff>
    </xdr:from>
    <xdr:to>
      <xdr:col>50</xdr:col>
      <xdr:colOff>114300</xdr:colOff>
      <xdr:row>39</xdr:row>
      <xdr:rowOff>39268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1399"/>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34544</xdr:rowOff>
    </xdr:from>
    <xdr:to>
      <xdr:col>45</xdr:col>
      <xdr:colOff>177800</xdr:colOff>
      <xdr:row>39</xdr:row>
      <xdr:rowOff>34849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109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34544</xdr:rowOff>
    </xdr:from>
    <xdr:to>
      <xdr:col>41</xdr:col>
      <xdr:colOff>50800</xdr:colOff>
      <xdr:row>39</xdr:row>
      <xdr:rowOff>34772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210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159842</xdr:rowOff>
    </xdr:from>
    <xdr:to>
      <xdr:col>55</xdr:col>
      <xdr:colOff>50800</xdr:colOff>
      <xdr:row>39</xdr:row>
      <xdr:rowOff>89992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74769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159918</xdr:rowOff>
    </xdr:from>
    <xdr:to>
      <xdr:col>50</xdr:col>
      <xdr:colOff>165100</xdr:colOff>
      <xdr:row>39</xdr:row>
      <xdr:rowOff>90068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81195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7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155499</xdr:rowOff>
    </xdr:from>
    <xdr:to>
      <xdr:col>46</xdr:col>
      <xdr:colOff>38100</xdr:colOff>
      <xdr:row>39</xdr:row>
      <xdr:rowOff>85649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76776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155194</xdr:rowOff>
    </xdr:from>
    <xdr:to>
      <xdr:col>41</xdr:col>
      <xdr:colOff>101600</xdr:colOff>
      <xdr:row>39</xdr:row>
      <xdr:rowOff>85344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76471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155422</xdr:rowOff>
    </xdr:from>
    <xdr:to>
      <xdr:col>36</xdr:col>
      <xdr:colOff>165100</xdr:colOff>
      <xdr:row>39</xdr:row>
      <xdr:rowOff>85572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76699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45,632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88591</xdr:rowOff>
    </xdr:from>
    <xdr:to>
      <xdr:col>55</xdr:col>
      <xdr:colOff>0</xdr:colOff>
      <xdr:row>59</xdr:row>
      <xdr:rowOff>90290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204141"/>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89865</xdr:rowOff>
    </xdr:from>
    <xdr:to>
      <xdr:col>50</xdr:col>
      <xdr:colOff>114300</xdr:colOff>
      <xdr:row>59</xdr:row>
      <xdr:rowOff>90290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20541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88330</xdr:rowOff>
    </xdr:from>
    <xdr:to>
      <xdr:col>45</xdr:col>
      <xdr:colOff>177800</xdr:colOff>
      <xdr:row>59</xdr:row>
      <xdr:rowOff>89865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203880"/>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87710</xdr:rowOff>
    </xdr:from>
    <xdr:to>
      <xdr:col>41</xdr:col>
      <xdr:colOff>50800</xdr:colOff>
      <xdr:row>59</xdr:row>
      <xdr:rowOff>88330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203260"/>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37791</xdr:rowOff>
    </xdr:from>
    <xdr:to>
      <xdr:col>55</xdr:col>
      <xdr:colOff>50800</xdr:colOff>
      <xdr:row>59</xdr:row>
      <xdr:rowOff>139391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124168</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6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39490</xdr:rowOff>
    </xdr:from>
    <xdr:to>
      <xdr:col>50</xdr:col>
      <xdr:colOff>165100</xdr:colOff>
      <xdr:row>59</xdr:row>
      <xdr:rowOff>141090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132217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24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39065</xdr:rowOff>
    </xdr:from>
    <xdr:to>
      <xdr:col>46</xdr:col>
      <xdr:colOff>38100</xdr:colOff>
      <xdr:row>59</xdr:row>
      <xdr:rowOff>140665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131792</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24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37530</xdr:rowOff>
    </xdr:from>
    <xdr:to>
      <xdr:col>41</xdr:col>
      <xdr:colOff>101600</xdr:colOff>
      <xdr:row>59</xdr:row>
      <xdr:rowOff>139130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130257</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24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36910</xdr:rowOff>
    </xdr:from>
    <xdr:to>
      <xdr:col>36</xdr:col>
      <xdr:colOff>165100</xdr:colOff>
      <xdr:row>59</xdr:row>
      <xdr:rowOff>138510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129637</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24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32,703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59964</xdr:rowOff>
    </xdr:from>
    <xdr:to>
      <xdr:col>55</xdr:col>
      <xdr:colOff>0</xdr:colOff>
      <xdr:row>78</xdr:row>
      <xdr:rowOff>100473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33064"/>
          <a:ext cx="838200" cy="4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83784</xdr:rowOff>
    </xdr:from>
    <xdr:to>
      <xdr:col>50</xdr:col>
      <xdr:colOff>114300</xdr:colOff>
      <xdr:row>78</xdr:row>
      <xdr:rowOff>100473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56884"/>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83784</xdr:rowOff>
    </xdr:from>
    <xdr:to>
      <xdr:col>45</xdr:col>
      <xdr:colOff>177800</xdr:colOff>
      <xdr:row>78</xdr:row>
      <xdr:rowOff>109891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56884"/>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58455</xdr:rowOff>
    </xdr:from>
    <xdr:to>
      <xdr:col>41</xdr:col>
      <xdr:colOff>50800</xdr:colOff>
      <xdr:row>78</xdr:row>
      <xdr:rowOff>109891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3155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9164</xdr:rowOff>
    </xdr:from>
    <xdr:to>
      <xdr:col>55</xdr:col>
      <xdr:colOff>50800</xdr:colOff>
      <xdr:row>78</xdr:row>
      <xdr:rowOff>110764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95541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49673</xdr:rowOff>
    </xdr:from>
    <xdr:to>
      <xdr:col>50</xdr:col>
      <xdr:colOff>165100</xdr:colOff>
      <xdr:row>78</xdr:row>
      <xdr:rowOff>151273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142400</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50017" y="1351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32984</xdr:rowOff>
    </xdr:from>
    <xdr:to>
      <xdr:col>46</xdr:col>
      <xdr:colOff>38100</xdr:colOff>
      <xdr:row>78</xdr:row>
      <xdr:rowOff>134584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125711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59091</xdr:rowOff>
    </xdr:from>
    <xdr:to>
      <xdr:col>41</xdr:col>
      <xdr:colOff>101600</xdr:colOff>
      <xdr:row>78</xdr:row>
      <xdr:rowOff>160691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151818</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2017" y="1352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7655</xdr:rowOff>
    </xdr:from>
    <xdr:to>
      <xdr:col>36</xdr:col>
      <xdr:colOff>165100</xdr:colOff>
      <xdr:row>78</xdr:row>
      <xdr:rowOff>109255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100382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480,715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89489</xdr:rowOff>
    </xdr:from>
    <xdr:to>
      <xdr:col>55</xdr:col>
      <xdr:colOff>0</xdr:colOff>
      <xdr:row>98</xdr:row>
      <xdr:rowOff>133671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891589"/>
          <a:ext cx="8382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95955</xdr:rowOff>
    </xdr:from>
    <xdr:to>
      <xdr:col>50</xdr:col>
      <xdr:colOff>114300</xdr:colOff>
      <xdr:row>98</xdr:row>
      <xdr:rowOff>133671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898055"/>
          <a:ext cx="889000" cy="3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95955</xdr:rowOff>
    </xdr:from>
    <xdr:to>
      <xdr:col>45</xdr:col>
      <xdr:colOff>177800</xdr:colOff>
      <xdr:row>98</xdr:row>
      <xdr:rowOff>168470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898055"/>
          <a:ext cx="889000" cy="7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168470</xdr:rowOff>
    </xdr:from>
    <xdr:to>
      <xdr:col>41</xdr:col>
      <xdr:colOff>50800</xdr:colOff>
      <xdr:row>99</xdr:row>
      <xdr:rowOff>4708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970570"/>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38689</xdr:rowOff>
    </xdr:from>
    <xdr:to>
      <xdr:col>55</xdr:col>
      <xdr:colOff>50800</xdr:colOff>
      <xdr:row>98</xdr:row>
      <xdr:rowOff>140289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8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82871</xdr:rowOff>
    </xdr:from>
    <xdr:to>
      <xdr:col>50</xdr:col>
      <xdr:colOff>165100</xdr:colOff>
      <xdr:row>99</xdr:row>
      <xdr:rowOff>13021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8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4148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9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45155</xdr:rowOff>
    </xdr:from>
    <xdr:to>
      <xdr:col>46</xdr:col>
      <xdr:colOff>38100</xdr:colOff>
      <xdr:row>98</xdr:row>
      <xdr:rowOff>146755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8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163282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117670</xdr:rowOff>
    </xdr:from>
    <xdr:to>
      <xdr:col>41</xdr:col>
      <xdr:colOff>101600</xdr:colOff>
      <xdr:row>99</xdr:row>
      <xdr:rowOff>47820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9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38947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701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125358</xdr:rowOff>
    </xdr:from>
    <xdr:to>
      <xdr:col>36</xdr:col>
      <xdr:colOff>165100</xdr:colOff>
      <xdr:row>99</xdr:row>
      <xdr:rowOff>55508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9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46635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70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49,149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169837</xdr:rowOff>
    </xdr:from>
    <xdr:to>
      <xdr:col>85</xdr:col>
      <xdr:colOff>127000</xdr:colOff>
      <xdr:row>39</xdr:row>
      <xdr:rowOff>10046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84937"/>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10046</xdr:rowOff>
    </xdr:from>
    <xdr:to>
      <xdr:col>81</xdr:col>
      <xdr:colOff>50800</xdr:colOff>
      <xdr:row>39</xdr:row>
      <xdr:rowOff>22237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9659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167666</xdr:rowOff>
    </xdr:from>
    <xdr:to>
      <xdr:col>76</xdr:col>
      <xdr:colOff>114300</xdr:colOff>
      <xdr:row>39</xdr:row>
      <xdr:rowOff>22237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82766"/>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167666</xdr:rowOff>
    </xdr:from>
    <xdr:to>
      <xdr:col>71</xdr:col>
      <xdr:colOff>177800</xdr:colOff>
      <xdr:row>39</xdr:row>
      <xdr:rowOff>29287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82766"/>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119037</xdr:rowOff>
    </xdr:from>
    <xdr:to>
      <xdr:col>85</xdr:col>
      <xdr:colOff>177800</xdr:colOff>
      <xdr:row>39</xdr:row>
      <xdr:rowOff>49187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33964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130696</xdr:rowOff>
    </xdr:from>
    <xdr:to>
      <xdr:col>81</xdr:col>
      <xdr:colOff>101600</xdr:colOff>
      <xdr:row>39</xdr:row>
      <xdr:rowOff>60846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51973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142887</xdr:rowOff>
    </xdr:from>
    <xdr:to>
      <xdr:col>76</xdr:col>
      <xdr:colOff>165100</xdr:colOff>
      <xdr:row>39</xdr:row>
      <xdr:rowOff>73037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64164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116866</xdr:rowOff>
    </xdr:from>
    <xdr:to>
      <xdr:col>72</xdr:col>
      <xdr:colOff>38100</xdr:colOff>
      <xdr:row>39</xdr:row>
      <xdr:rowOff>47016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6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38143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7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149937</xdr:rowOff>
    </xdr:from>
    <xdr:to>
      <xdr:col>67</xdr:col>
      <xdr:colOff>101600</xdr:colOff>
      <xdr:row>39</xdr:row>
      <xdr:rowOff>80087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71214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85,672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155177</xdr:rowOff>
    </xdr:from>
    <xdr:to>
      <xdr:col>85</xdr:col>
      <xdr:colOff>127000</xdr:colOff>
      <xdr:row>57</xdr:row>
      <xdr:rowOff>19937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56377"/>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131950</xdr:rowOff>
    </xdr:from>
    <xdr:to>
      <xdr:col>81</xdr:col>
      <xdr:colOff>50800</xdr:colOff>
      <xdr:row>57</xdr:row>
      <xdr:rowOff>19937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390250"/>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131950</xdr:rowOff>
    </xdr:from>
    <xdr:to>
      <xdr:col>76</xdr:col>
      <xdr:colOff>114300</xdr:colOff>
      <xdr:row>57</xdr:row>
      <xdr:rowOff>48489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390250"/>
          <a:ext cx="889000" cy="4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162377</xdr:rowOff>
    </xdr:from>
    <xdr:to>
      <xdr:col>71</xdr:col>
      <xdr:colOff>177800</xdr:colOff>
      <xdr:row>57</xdr:row>
      <xdr:rowOff>48489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763577"/>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104377</xdr:rowOff>
    </xdr:from>
    <xdr:to>
      <xdr:col>85</xdr:col>
      <xdr:colOff>177800</xdr:colOff>
      <xdr:row>57</xdr:row>
      <xdr:rowOff>34527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19304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140587</xdr:rowOff>
    </xdr:from>
    <xdr:to>
      <xdr:col>81</xdr:col>
      <xdr:colOff>101600</xdr:colOff>
      <xdr:row>57</xdr:row>
      <xdr:rowOff>70737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61864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81150</xdr:rowOff>
    </xdr:from>
    <xdr:to>
      <xdr:col>76</xdr:col>
      <xdr:colOff>165100</xdr:colOff>
      <xdr:row>55</xdr:row>
      <xdr:rowOff>11300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3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27827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1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169139</xdr:rowOff>
    </xdr:from>
    <xdr:to>
      <xdr:col>72</xdr:col>
      <xdr:colOff>38100</xdr:colOff>
      <xdr:row>57</xdr:row>
      <xdr:rowOff>99289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90416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111577</xdr:rowOff>
    </xdr:from>
    <xdr:to>
      <xdr:col>67</xdr:col>
      <xdr:colOff>101600</xdr:colOff>
      <xdr:row>57</xdr:row>
      <xdr:rowOff>41727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32854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139,564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89777</xdr:rowOff>
    </xdr:from>
    <xdr:to>
      <xdr:col>85</xdr:col>
      <xdr:colOff>127000</xdr:colOff>
      <xdr:row>79</xdr:row>
      <xdr:rowOff>98563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34327"/>
          <a:ext cx="8382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89777</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34327"/>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47763</xdr:rowOff>
    </xdr:from>
    <xdr:to>
      <xdr:col>85</xdr:col>
      <xdr:colOff>177800</xdr:colOff>
      <xdr:row>79</xdr:row>
      <xdr:rowOff>149363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134140</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38977</xdr:rowOff>
    </xdr:from>
    <xdr:to>
      <xdr:col>81</xdr:col>
      <xdr:colOff>101600</xdr:colOff>
      <xdr:row>79</xdr:row>
      <xdr:rowOff>140577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131704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76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64,991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120132</xdr:rowOff>
    </xdr:from>
    <xdr:to>
      <xdr:col>85</xdr:col>
      <xdr:colOff>127000</xdr:colOff>
      <xdr:row>94</xdr:row>
      <xdr:rowOff>109182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064982"/>
          <a:ext cx="838200" cy="16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109182</xdr:rowOff>
    </xdr:from>
    <xdr:to>
      <xdr:col>81</xdr:col>
      <xdr:colOff>50800</xdr:colOff>
      <xdr:row>94</xdr:row>
      <xdr:rowOff>168526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225482"/>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103239</xdr:rowOff>
    </xdr:from>
    <xdr:to>
      <xdr:col>76</xdr:col>
      <xdr:colOff>114300</xdr:colOff>
      <xdr:row>94</xdr:row>
      <xdr:rowOff>168526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219539"/>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103239</xdr:rowOff>
    </xdr:from>
    <xdr:to>
      <xdr:col>71</xdr:col>
      <xdr:colOff>177800</xdr:colOff>
      <xdr:row>94</xdr:row>
      <xdr:rowOff>142900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219539"/>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69332</xdr:rowOff>
    </xdr:from>
    <xdr:to>
      <xdr:col>85</xdr:col>
      <xdr:colOff>177800</xdr:colOff>
      <xdr:row>93</xdr:row>
      <xdr:rowOff>170932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92209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58382</xdr:rowOff>
    </xdr:from>
    <xdr:to>
      <xdr:col>81</xdr:col>
      <xdr:colOff>101600</xdr:colOff>
      <xdr:row>94</xdr:row>
      <xdr:rowOff>159982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151109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117726</xdr:rowOff>
    </xdr:from>
    <xdr:to>
      <xdr:col>76</xdr:col>
      <xdr:colOff>165100</xdr:colOff>
      <xdr:row>95</xdr:row>
      <xdr:rowOff>47876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39003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3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52439</xdr:rowOff>
    </xdr:from>
    <xdr:to>
      <xdr:col>72</xdr:col>
      <xdr:colOff>38100</xdr:colOff>
      <xdr:row>94</xdr:row>
      <xdr:rowOff>154039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1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145166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92100</xdr:rowOff>
    </xdr:from>
    <xdr:to>
      <xdr:col>67</xdr:col>
      <xdr:colOff>101600</xdr:colOff>
      <xdr:row>95</xdr:row>
      <xdr:rowOff>22250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13377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3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7,605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類似団体内平均値と比較して、民生費が突出して高い傾向にあり、歳出決算総額の</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を構成し、住民一人当たり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163,687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民生費、</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議会費を除くその他の目的別歳出決算については類似団体内平均値より低い水準で推移して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土木費</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教育費については平成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年度のみ</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、財政調整基金から他の特定目的金へ振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替えた（公共施設等整備保全基金に</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百万円、市営住宅整備基金に</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百万円、学校教育施設整備基金に</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百万円）ことにより類似団体内平均値を上回ることとなった</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。また、公債費については、</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令和元年度で元利償還金の額が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年後利率見直しの際、借換えを行わず一括償還したため大きく増加</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し、住民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も増加している。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衛生費については、類似団体内平均値を大きく下回る水準で推移しているが、主な要因としては、市立病院の廃止により、平成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年度以降、病院事業会計への繰出金が必要なくなったことが挙げられる。商工費についても、類似団体内平均値を大きく下回</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って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いる。これまでも住工調和事業で企業誘致を図るなどの取組みを行ってきたが、平成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年度には、相談支援などにより市内企業の売上向上や創業促進を図るため「</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D-biz</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」を立ち上げており、今後さらに市内産業の活性化に向けた取組みを進めていく。土木費について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月末に土地開発公社が解散したことに伴い、それまで公社の利子負担軽減のために行っていた公社への貸付が不要となったため</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以降は</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類似団体内平均値より低い水準で推移している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が、令和元年度においては野崎駅・四条畷駅周辺整備事業が進んだことで住民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も増加している。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は、歳入決算（市税、普通交付税、国庫支出金）が増加したものの、歳出決算（普通建設事業費、扶助費、公債費、繰出金）も増加したことにより、財政調整基金の繰入れを行った上で、実質収支の黒字を確保している。</a:t>
          </a:r>
          <a:endPar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財政調整基金残高においては、平成</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年度に特定目的基金（公共施設等整備保全基金、市営住宅整備基金、学校教育施設整備基金）へ振り替えたことにより減少し、令和元年度においても繰入れを行ったため、標準財政規模比は前年度と比較して</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1.61</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ポイント減少の</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18.28%</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となっている。引き続き、財政運営基本方針に掲げている標準財政規模の</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に相当する額を維持するよう努めていく。</a:t>
          </a:r>
          <a:endPar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実質単年度収支については、令和元年度は</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公民連携総合調整事業</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での出資金の増加などにより単年度収支が赤字となったことで</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年ぶりの赤字となった。</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年度は国民健康保険特別会計に対する赤字補填、</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年度は特定目的基金への振替えのため財政調整基金を取り崩していた影響による赤字である。 </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国民健康保険特別会計については、毎年赤字となっていたため、平成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年度より一般会計から赤字補てんの繰入</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を行っていたが、給付に見合った適正な賦課をすべく平成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年度に保険税改定を行ったほか、滞納者への戸別訪問やコールセンター設置などにより保険税収納率の向上に努めたこともあり、平成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年度は一般会計から赤字補てんのための繰入</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を実施することなく黒字に転じた。</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水道事業会計は引き続き多額の黒字（資金剰余）で推移しており、</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も前年に引き続き</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全会計で黒字となった。</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lang="ja-JP" altLang="ja-JP" sz="1400">
            <a:solidFill>
              <a:srgbClr val="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控除対象である</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は増加した</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年後利率見直しの際、借換えを行わ</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ず一括償還したため額が大きく</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し、実</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質公債費比率の分子が前年度より</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増加した。　　</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分子にあたる部分は近年増加傾向にあり、要因となっているのは、元利償還金の増加による影響が大きいが、平成</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据置期間の終了に</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よる</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（主に臨時財政対策債）</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が増加</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したことによるものであり、令和元年度と同様に新発債の増加に伴うものではない。また地方債現在高も平成</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年度以降減少している。</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野崎駅・四条畷駅周辺整備事業、北条まちづくり推進事業などの大型事業や、インフラ施設を含めた公共施設等の老朽化対策費用等により、比率の上昇</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が見込まれるが償還金の動向を注視しつつ、適正な市債発行に努める。</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年度は、東大阪都市清掃施設組合の新工場建設に伴い、組合の地方債現在高が増加したことから組合負担等見込額が増加している。平成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年度においては、一般会計等に係る地方債の現在高の減などにより将来負担額は前年度より減少したが、都市計画税の減により充当可能財源等が減少したため、将来負担比率の分子のマイナス値は</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年度においては、一般会計等に係る地方債の現在高の減などにより将来負担額は前年度より減少した</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が、公営企業債等繰入見込額（下水道事業会計）が増加したことにより</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、将来負担比率の分子のマイナス値は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前年に比べ</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令和元年</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度では、分子については、一般会計等に係る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地方債現在高や</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公営企業債等繰入見込額（下水道事業会計）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の減少額よりも、</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控除対象である充当可能財源等の減少</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額が上回ったため、分子全体とし</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ては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年度より将来負担比率の分子</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のマイナス値</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は減少している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月の土地開発公社解散に伴い平成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年度以降、将来負担比率の分子はマイナス値</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を保っている。今後も後世への負担を考慮しつつ財政の健全化に向け、必要な手段を講じていく。</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・「財政調整基金」で購入した長期国債の運用差益を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」へ前年度剰余金を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398</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「ふるさと振興基金」へふるさと納税</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寄付金を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1,101</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百万円積み立てた一方、</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野崎駅・四条畷駅周辺整備事業</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356</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実質収支黒字確保</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400</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一般会計及び下水道事業会計に係る</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年後利率見直し時に借換えを行わず一括償還した公債費の財源として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1,083</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、「教育文化基金」から</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機器整備等のために</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百万円、「学校施設整備基金」から学校施設の改修費用として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百万円、「市営住宅整備基金」から市営住宅の整備費に</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243</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百万円など</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を取り崩した</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、基金全体の残高としては</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711</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百万の減少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今後は社会保障費が増加し続けるという見通しの中、野崎駅・四条畷駅周辺整備事業、北条まちづくり推進事業などの大型事業や、</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公共施設等の老朽化対策</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の実施により</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中長期的には基金残高の減少が見込まれ</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るため</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持続可能な財政構造の確立に努める</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・公共施設等整備保全基金：公共施設等の整備及び保全</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・庁舎整備基金：庁舎の建設及び大規模な改修工事等</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・ふるさと振興基金：ふるさと納税寄付者が指定した事業に活用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・公共施設等整備保全基金：野崎駅・四条畷駅周辺整備事業等に係る経費に充当したため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356</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百万円取り崩したが、</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前年度剰余金</a:t>
          </a:r>
          <a:r>
            <a:rPr kumimoji="1" lang="ja-JP" altLang="ja-JP" sz="1400" b="0" i="0" baseline="0">
              <a:solidFill>
                <a:srgbClr val="000000"/>
              </a:solidFill>
              <a:effectLst/>
              <a:latin typeface="ＭＳ ゴシック" panose="020B0609070205080204" pitchFamily="49" charset="-128"/>
              <a:ea typeface="ＭＳ ゴシック" panose="020B0609070205080204" pitchFamily="49" charset="-128"/>
              <a:cs typeface="+mn-cs"/>
            </a:rPr>
            <a:t>を</a:t>
          </a:r>
          <a:r>
            <a:rPr kumimoji="1" lang="en-US" altLang="ja-JP" sz="1400" b="0" i="0" baseline="0">
              <a:solidFill>
                <a:srgbClr val="000000"/>
              </a:solidFill>
              <a:effectLst/>
              <a:latin typeface="ＭＳ ゴシック" panose="020B0609070205080204" pitchFamily="49" charset="-128"/>
              <a:ea typeface="ＭＳ ゴシック" panose="020B0609070205080204" pitchFamily="49" charset="-128"/>
              <a:cs typeface="+mn-cs"/>
            </a:rPr>
            <a:t>398</a:t>
          </a:r>
          <a:r>
            <a:rPr kumimoji="1" lang="ja-JP" altLang="ja-JP" sz="1400" b="0" i="0" baseline="0">
              <a:solidFill>
                <a:srgbClr val="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rgbClr val="000000"/>
              </a:solidFill>
              <a:effectLst/>
              <a:latin typeface="ＭＳ ゴシック" panose="020B0609070205080204" pitchFamily="49" charset="-128"/>
              <a:ea typeface="ＭＳ ゴシック" panose="020B0609070205080204" pitchFamily="49" charset="-128"/>
              <a:cs typeface="+mn-cs"/>
            </a:rPr>
            <a:t>積み立てたため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寄付額の増加に伴い、</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1,037</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・学校施設整備基金：各小中学校の</a:t>
          </a:r>
          <a:r>
            <a:rPr lang="ja-JP" altLang="en-US" sz="1400">
              <a:solidFill>
                <a:srgbClr val="000000"/>
              </a:solidFill>
              <a:effectLst/>
              <a:latin typeface="ＭＳ ゴシック" panose="020B0609070205080204" pitchFamily="49" charset="-128"/>
              <a:ea typeface="ＭＳ ゴシック" panose="020B0609070205080204" pitchFamily="49" charset="-128"/>
            </a:rPr>
            <a:t>特別教室空調器</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の更新、小学校のプール改築工事に係る経費等に充当したため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・公共施設等整備保全基金は、主要プロジェクトである野崎駅・四条畷駅周辺整備事業や公共施設等の老朽化対策のため、前年度剰余金を優先的に積み立てて財源の確保に努める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・庁舎整備基金は近年中に予定する庁舎の建替えの財源として活用予定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・ふるさと振興基金については、</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寄付額が増加している現状を踏まえ、</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積極的に活用していく予定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・財政調整基金から</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年超の長期国債を購入し、運用差益として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実質収支黒字確保</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400</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を取り崩したことによる減少</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・令和元年度においては、財政調整基金より</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400</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の繰入れを行った。中期的にも収支不足に対応するため財政調整基金の繰入れを行う必要が生じることが予想されるため、残高は減少していく見込み</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・市税収入の急激な減少、その他臨時的な歳入の減少又は歳出の増加に対応するため、標準財政規模の</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％に相当する額を財政調整基金に積み立てるよう努めることとしている</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・一般会計及び下水道事業会計に係る</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年後利率見直し時に借換えを行わず一括償還した公債費の財源として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1,083</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取り崩したことによる減少</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・残存する利率見直し時に一括償還する公債費の財源や、翌年度以降の償還財源として取り崩す予定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・第三セクター等改革推進債の対象土地を売却したことによる売却益を積み立てる予定</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47278894</v>
      </c>
      <c r="BO4" s="424"/>
      <c r="BP4" s="424"/>
      <c r="BQ4" s="424"/>
      <c r="BR4" s="424"/>
      <c r="BS4" s="424"/>
      <c r="BT4" s="424"/>
      <c r="BU4" s="425"/>
      <c r="BV4" s="423">
        <v>41805416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2.4</v>
      </c>
      <c r="CU4" s="608"/>
      <c r="CV4" s="608"/>
      <c r="CW4" s="608"/>
      <c r="CX4" s="608"/>
      <c r="CY4" s="608"/>
      <c r="CZ4" s="608"/>
      <c r="DA4" s="609"/>
      <c r="DB4" s="607">
        <v>3.3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46531052</v>
      </c>
      <c r="BO5" s="429"/>
      <c r="BP5" s="429"/>
      <c r="BQ5" s="429"/>
      <c r="BR5" s="429"/>
      <c r="BS5" s="429"/>
      <c r="BT5" s="429"/>
      <c r="BU5" s="430"/>
      <c r="BV5" s="428">
        <v>40899788</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103.1</v>
      </c>
      <c r="CU5" s="399"/>
      <c r="CV5" s="399"/>
      <c r="CW5" s="399"/>
      <c r="CX5" s="399"/>
      <c r="CY5" s="399"/>
      <c r="CZ5" s="399"/>
      <c r="DA5" s="400"/>
      <c r="DB5" s="398">
        <v>98.1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747842</v>
      </c>
      <c r="BO6" s="429"/>
      <c r="BP6" s="429"/>
      <c r="BQ6" s="429"/>
      <c r="BR6" s="429"/>
      <c r="BS6" s="429"/>
      <c r="BT6" s="429"/>
      <c r="BU6" s="430"/>
      <c r="BV6" s="428">
        <v>905628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110</v>
      </c>
      <c r="CU6" s="582"/>
      <c r="CV6" s="582"/>
      <c r="CW6" s="582"/>
      <c r="CX6" s="582"/>
      <c r="CY6" s="582"/>
      <c r="CZ6" s="582"/>
      <c r="DA6" s="583"/>
      <c r="DB6" s="581">
        <v>104.9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174028</v>
      </c>
      <c r="BO7" s="429"/>
      <c r="BP7" s="429"/>
      <c r="BQ7" s="429"/>
      <c r="BR7" s="429"/>
      <c r="BS7" s="429"/>
      <c r="BT7" s="429"/>
      <c r="BU7" s="430"/>
      <c r="BV7" s="428">
        <v>109909</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24200029</v>
      </c>
      <c r="CU7" s="429"/>
      <c r="CV7" s="429"/>
      <c r="CW7" s="429"/>
      <c r="CX7" s="429"/>
      <c r="CY7" s="429"/>
      <c r="CZ7" s="429"/>
      <c r="DA7" s="430"/>
      <c r="DB7" s="428">
        <v>24038033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573814</v>
      </c>
      <c r="BO8" s="429"/>
      <c r="BP8" s="429"/>
      <c r="BQ8" s="429"/>
      <c r="BR8" s="429"/>
      <c r="BS8" s="429"/>
      <c r="BT8" s="429"/>
      <c r="BU8" s="430"/>
      <c r="BV8" s="428">
        <v>795719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0.75</v>
      </c>
      <c r="CU8" s="542"/>
      <c r="CV8" s="542"/>
      <c r="CW8" s="542"/>
      <c r="CX8" s="542"/>
      <c r="CY8" s="542"/>
      <c r="CZ8" s="542"/>
      <c r="DA8" s="543"/>
      <c r="DB8" s="541">
        <v>0.76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123217</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-221906</v>
      </c>
      <c r="BO9" s="429"/>
      <c r="BP9" s="429"/>
      <c r="BQ9" s="429"/>
      <c r="BR9" s="429"/>
      <c r="BS9" s="429"/>
      <c r="BT9" s="429"/>
      <c r="BU9" s="430"/>
      <c r="BV9" s="428">
        <v>131346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14.4</v>
      </c>
      <c r="CU9" s="399"/>
      <c r="CV9" s="399"/>
      <c r="CW9" s="399"/>
      <c r="CX9" s="399"/>
      <c r="CY9" s="399"/>
      <c r="CZ9" s="399"/>
      <c r="DA9" s="400"/>
      <c r="DB9" s="398">
        <v>13.4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127534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44015</v>
      </c>
      <c r="BO10" s="429"/>
      <c r="BP10" s="429"/>
      <c r="BQ10" s="429"/>
      <c r="BR10" s="429"/>
      <c r="BS10" s="429"/>
      <c r="BT10" s="429"/>
      <c r="BU10" s="430"/>
      <c r="BV10" s="428">
        <v>27386</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120285</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94</v>
      </c>
      <c r="AV12" s="486"/>
      <c r="AW12" s="486"/>
      <c r="AX12" s="486"/>
      <c r="AY12" s="408" t="s">
        <v>136</v>
      </c>
      <c r="AZ12" s="409"/>
      <c r="BA12" s="409"/>
      <c r="BB12" s="409"/>
      <c r="BC12" s="409"/>
      <c r="BD12" s="409"/>
      <c r="BE12" s="409"/>
      <c r="BF12" s="409"/>
      <c r="BG12" s="409"/>
      <c r="BH12" s="409"/>
      <c r="BI12" s="409"/>
      <c r="BJ12" s="409"/>
      <c r="BK12" s="409"/>
      <c r="BL12" s="409"/>
      <c r="BM12" s="410"/>
      <c r="BN12" s="428">
        <v>400000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117390</v>
      </c>
      <c r="S13" s="532"/>
      <c r="T13" s="532"/>
      <c r="U13" s="532"/>
      <c r="V13" s="533"/>
      <c r="W13" s="519" t="s">
        <v>139</v>
      </c>
      <c r="X13" s="441"/>
      <c r="Y13" s="441"/>
      <c r="Z13" s="441"/>
      <c r="AA13" s="441"/>
      <c r="AB13" s="442"/>
      <c r="AC13" s="404">
        <v>119</v>
      </c>
      <c r="AD13" s="405"/>
      <c r="AE13" s="405"/>
      <c r="AF13" s="405"/>
      <c r="AG13" s="406"/>
      <c r="AH13" s="404">
        <v>108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-577891</v>
      </c>
      <c r="BO13" s="429"/>
      <c r="BP13" s="429"/>
      <c r="BQ13" s="429"/>
      <c r="BR13" s="429"/>
      <c r="BS13" s="429"/>
      <c r="BT13" s="429"/>
      <c r="BU13" s="430"/>
      <c r="BV13" s="428">
        <v>158732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6.2</v>
      </c>
      <c r="CU13" s="399"/>
      <c r="CV13" s="399"/>
      <c r="CW13" s="399"/>
      <c r="CX13" s="399"/>
      <c r="CY13" s="399"/>
      <c r="CZ13" s="399"/>
      <c r="DA13" s="400"/>
      <c r="DB13" s="398">
        <v>4.5999999999999996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120759</v>
      </c>
      <c r="S14" s="532"/>
      <c r="T14" s="532"/>
      <c r="U14" s="532"/>
      <c r="V14" s="533"/>
      <c r="W14" s="534"/>
      <c r="X14" s="444"/>
      <c r="Y14" s="444"/>
      <c r="Z14" s="444"/>
      <c r="AA14" s="444"/>
      <c r="AB14" s="445"/>
      <c r="AC14" s="524">
        <v>0.2</v>
      </c>
      <c r="AD14" s="525"/>
      <c r="AE14" s="525"/>
      <c r="AF14" s="525"/>
      <c r="AG14" s="526"/>
      <c r="AH14" s="524">
        <v>0.2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130</v>
      </c>
      <c r="CU14" s="536"/>
      <c r="CV14" s="536"/>
      <c r="CW14" s="536"/>
      <c r="CX14" s="536"/>
      <c r="CY14" s="536"/>
      <c r="CZ14" s="536"/>
      <c r="DA14" s="537"/>
      <c r="DB14" s="535" t="s">
        <v>130</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117950</v>
      </c>
      <c r="S15" s="532"/>
      <c r="T15" s="532"/>
      <c r="U15" s="532"/>
      <c r="V15" s="533"/>
      <c r="W15" s="519" t="s">
        <v>146</v>
      </c>
      <c r="X15" s="441"/>
      <c r="Y15" s="441"/>
      <c r="Z15" s="441"/>
      <c r="AA15" s="441"/>
      <c r="AB15" s="442"/>
      <c r="AC15" s="404">
        <v>15356</v>
      </c>
      <c r="AD15" s="405"/>
      <c r="AE15" s="405"/>
      <c r="AF15" s="405"/>
      <c r="AG15" s="406"/>
      <c r="AH15" s="404">
        <v>16872</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13909248</v>
      </c>
      <c r="BO15" s="424"/>
      <c r="BP15" s="424"/>
      <c r="BQ15" s="424"/>
      <c r="BR15" s="424"/>
      <c r="BS15" s="424"/>
      <c r="BT15" s="424"/>
      <c r="BU15" s="425"/>
      <c r="BV15" s="423">
        <v>13856222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31.2</v>
      </c>
      <c r="AD16" s="525"/>
      <c r="AE16" s="525"/>
      <c r="AF16" s="525"/>
      <c r="AG16" s="526"/>
      <c r="AH16" s="524">
        <v>32.299999999999997</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18742282</v>
      </c>
      <c r="BO16" s="429"/>
      <c r="BP16" s="429"/>
      <c r="BQ16" s="429"/>
      <c r="BR16" s="429"/>
      <c r="BS16" s="429"/>
      <c r="BT16" s="429"/>
      <c r="BU16" s="430"/>
      <c r="BV16" s="428">
        <v>18324798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33820</v>
      </c>
      <c r="AD17" s="405"/>
      <c r="AE17" s="405"/>
      <c r="AF17" s="405"/>
      <c r="AG17" s="406"/>
      <c r="AH17" s="404">
        <v>35215</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17796966</v>
      </c>
      <c r="BO17" s="429"/>
      <c r="BP17" s="429"/>
      <c r="BQ17" s="429"/>
      <c r="BR17" s="429"/>
      <c r="BS17" s="429"/>
      <c r="BT17" s="429"/>
      <c r="BU17" s="430"/>
      <c r="BV17" s="428">
        <v>17726308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18.27</v>
      </c>
      <c r="M18" s="493"/>
      <c r="N18" s="493"/>
      <c r="O18" s="493"/>
      <c r="P18" s="493"/>
      <c r="Q18" s="493"/>
      <c r="R18" s="494"/>
      <c r="S18" s="494"/>
      <c r="T18" s="494"/>
      <c r="U18" s="494"/>
      <c r="V18" s="495"/>
      <c r="W18" s="509"/>
      <c r="X18" s="510"/>
      <c r="Y18" s="510"/>
      <c r="Z18" s="510"/>
      <c r="AA18" s="510"/>
      <c r="AB18" s="520"/>
      <c r="AC18" s="392">
        <v>68.599999999999994</v>
      </c>
      <c r="AD18" s="393"/>
      <c r="AE18" s="393"/>
      <c r="AF18" s="393"/>
      <c r="AG18" s="496"/>
      <c r="AH18" s="392">
        <v>67.5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25714325</v>
      </c>
      <c r="BO18" s="429"/>
      <c r="BP18" s="429"/>
      <c r="BQ18" s="429"/>
      <c r="BR18" s="429"/>
      <c r="BS18" s="429"/>
      <c r="BT18" s="429"/>
      <c r="BU18" s="430"/>
      <c r="BV18" s="428">
        <v>24072057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6744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31887638</v>
      </c>
      <c r="BO19" s="429"/>
      <c r="BP19" s="429"/>
      <c r="BQ19" s="429"/>
      <c r="BR19" s="429"/>
      <c r="BS19" s="429"/>
      <c r="BT19" s="429"/>
      <c r="BU19" s="430"/>
      <c r="BV19" s="428">
        <v>28168297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51949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34330116</v>
      </c>
      <c r="BO23" s="429"/>
      <c r="BP23" s="429"/>
      <c r="BQ23" s="429"/>
      <c r="BR23" s="429"/>
      <c r="BS23" s="429"/>
      <c r="BT23" s="429"/>
      <c r="BU23" s="430"/>
      <c r="BV23" s="428">
        <v>35441049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9500</v>
      </c>
      <c r="R24" s="405"/>
      <c r="S24" s="405"/>
      <c r="T24" s="405"/>
      <c r="U24" s="405"/>
      <c r="V24" s="406"/>
      <c r="W24" s="470"/>
      <c r="X24" s="461"/>
      <c r="Y24" s="462"/>
      <c r="Z24" s="401" t="s">
        <v>170</v>
      </c>
      <c r="AA24" s="402"/>
      <c r="AB24" s="402"/>
      <c r="AC24" s="402"/>
      <c r="AD24" s="402"/>
      <c r="AE24" s="402"/>
      <c r="AF24" s="402"/>
      <c r="AG24" s="403"/>
      <c r="AH24" s="404">
        <v>517</v>
      </c>
      <c r="AI24" s="405"/>
      <c r="AJ24" s="405"/>
      <c r="AK24" s="405"/>
      <c r="AL24" s="406"/>
      <c r="AM24" s="404">
        <v>1558755</v>
      </c>
      <c r="AN24" s="405"/>
      <c r="AO24" s="405"/>
      <c r="AP24" s="405"/>
      <c r="AQ24" s="405"/>
      <c r="AR24" s="406"/>
      <c r="AS24" s="404">
        <v>3015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28731306</v>
      </c>
      <c r="BO24" s="429"/>
      <c r="BP24" s="429"/>
      <c r="BQ24" s="429"/>
      <c r="BR24" s="429"/>
      <c r="BS24" s="429"/>
      <c r="BT24" s="429"/>
      <c r="BU24" s="430"/>
      <c r="BV24" s="428">
        <v>28570423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8200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129</v>
      </c>
      <c r="AN25" s="405"/>
      <c r="AO25" s="405"/>
      <c r="AP25" s="405"/>
      <c r="AQ25" s="405"/>
      <c r="AR25" s="406"/>
      <c r="AS25" s="404" t="s">
        <v>130</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15560405</v>
      </c>
      <c r="BO25" s="424"/>
      <c r="BP25" s="424"/>
      <c r="BQ25" s="424"/>
      <c r="BR25" s="424"/>
      <c r="BS25" s="424"/>
      <c r="BT25" s="424"/>
      <c r="BU25" s="425"/>
      <c r="BV25" s="423">
        <v>12615908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7400</v>
      </c>
      <c r="R26" s="405"/>
      <c r="S26" s="405"/>
      <c r="T26" s="405"/>
      <c r="U26" s="405"/>
      <c r="V26" s="406"/>
      <c r="W26" s="470"/>
      <c r="X26" s="461"/>
      <c r="Y26" s="462"/>
      <c r="Z26" s="401" t="s">
        <v>177</v>
      </c>
      <c r="AA26" s="483"/>
      <c r="AB26" s="483"/>
      <c r="AC26" s="483"/>
      <c r="AD26" s="483"/>
      <c r="AE26" s="483"/>
      <c r="AF26" s="483"/>
      <c r="AG26" s="484"/>
      <c r="AH26" s="404">
        <v>10</v>
      </c>
      <c r="AI26" s="405"/>
      <c r="AJ26" s="405"/>
      <c r="AK26" s="405"/>
      <c r="AL26" s="406"/>
      <c r="AM26" s="404">
        <v>33970</v>
      </c>
      <c r="AN26" s="405"/>
      <c r="AO26" s="405"/>
      <c r="AP26" s="405"/>
      <c r="AQ26" s="405"/>
      <c r="AR26" s="406"/>
      <c r="AS26" s="404">
        <v>3397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130</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6600</v>
      </c>
      <c r="R27" s="405"/>
      <c r="S27" s="405"/>
      <c r="T27" s="405"/>
      <c r="U27" s="405"/>
      <c r="V27" s="406"/>
      <c r="W27" s="470"/>
      <c r="X27" s="461"/>
      <c r="Y27" s="462"/>
      <c r="Z27" s="401" t="s">
        <v>180</v>
      </c>
      <c r="AA27" s="402"/>
      <c r="AB27" s="402"/>
      <c r="AC27" s="402"/>
      <c r="AD27" s="402"/>
      <c r="AE27" s="402"/>
      <c r="AF27" s="402"/>
      <c r="AG27" s="403"/>
      <c r="AH27" s="404">
        <v>28</v>
      </c>
      <c r="AI27" s="405"/>
      <c r="AJ27" s="405"/>
      <c r="AK27" s="405"/>
      <c r="AL27" s="406"/>
      <c r="AM27" s="404">
        <v>99048</v>
      </c>
      <c r="AN27" s="405"/>
      <c r="AO27" s="405"/>
      <c r="AP27" s="405"/>
      <c r="AQ27" s="405"/>
      <c r="AR27" s="406"/>
      <c r="AS27" s="404">
        <v>3537</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314785</v>
      </c>
      <c r="BO27" s="432"/>
      <c r="BP27" s="432"/>
      <c r="BQ27" s="432"/>
      <c r="BR27" s="432"/>
      <c r="BS27" s="432"/>
      <c r="BT27" s="432"/>
      <c r="BU27" s="433"/>
      <c r="BV27" s="431">
        <v>314785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6200</v>
      </c>
      <c r="R28" s="405"/>
      <c r="S28" s="405"/>
      <c r="T28" s="405"/>
      <c r="U28" s="405"/>
      <c r="V28" s="406"/>
      <c r="W28" s="470"/>
      <c r="X28" s="461"/>
      <c r="Y28" s="462"/>
      <c r="Z28" s="401" t="s">
        <v>183</v>
      </c>
      <c r="AA28" s="402"/>
      <c r="AB28" s="402"/>
      <c r="AC28" s="402"/>
      <c r="AD28" s="402"/>
      <c r="AE28" s="402"/>
      <c r="AF28" s="402"/>
      <c r="AG28" s="403"/>
      <c r="AH28" s="404" t="s">
        <v>174</v>
      </c>
      <c r="AI28" s="405"/>
      <c r="AJ28" s="405"/>
      <c r="AK28" s="405"/>
      <c r="AL28" s="406"/>
      <c r="AM28" s="404" t="s">
        <v>174</v>
      </c>
      <c r="AN28" s="405"/>
      <c r="AO28" s="405"/>
      <c r="AP28" s="405"/>
      <c r="AQ28" s="405"/>
      <c r="AR28" s="406"/>
      <c r="AS28" s="404" t="s">
        <v>184</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4424409</v>
      </c>
      <c r="BO28" s="424"/>
      <c r="BP28" s="424"/>
      <c r="BQ28" s="424"/>
      <c r="BR28" s="424"/>
      <c r="BS28" s="424"/>
      <c r="BT28" s="424"/>
      <c r="BU28" s="425"/>
      <c r="BV28" s="423">
        <v>4780394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15</v>
      </c>
      <c r="M29" s="405"/>
      <c r="N29" s="405"/>
      <c r="O29" s="405"/>
      <c r="P29" s="406"/>
      <c r="Q29" s="404">
        <v>5900</v>
      </c>
      <c r="R29" s="405"/>
      <c r="S29" s="405"/>
      <c r="T29" s="405"/>
      <c r="U29" s="405"/>
      <c r="V29" s="406"/>
      <c r="W29" s="471"/>
      <c r="X29" s="472"/>
      <c r="Y29" s="473"/>
      <c r="Z29" s="401" t="s">
        <v>187</v>
      </c>
      <c r="AA29" s="402"/>
      <c r="AB29" s="402"/>
      <c r="AC29" s="402"/>
      <c r="AD29" s="402"/>
      <c r="AE29" s="402"/>
      <c r="AF29" s="402"/>
      <c r="AG29" s="403"/>
      <c r="AH29" s="404">
        <v>545</v>
      </c>
      <c r="AI29" s="405"/>
      <c r="AJ29" s="405"/>
      <c r="AK29" s="405"/>
      <c r="AL29" s="406"/>
      <c r="AM29" s="404">
        <v>1657803</v>
      </c>
      <c r="AN29" s="405"/>
      <c r="AO29" s="405"/>
      <c r="AP29" s="405"/>
      <c r="AQ29" s="405"/>
      <c r="AR29" s="406"/>
      <c r="AS29" s="404">
        <v>3042</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502644</v>
      </c>
      <c r="BO29" s="429"/>
      <c r="BP29" s="429"/>
      <c r="BQ29" s="429"/>
      <c r="BR29" s="429"/>
      <c r="BS29" s="429"/>
      <c r="BT29" s="429"/>
      <c r="BU29" s="430"/>
      <c r="BV29" s="428">
        <v>1544315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11438339</v>
      </c>
      <c r="BO30" s="432"/>
      <c r="BP30" s="432"/>
      <c r="BQ30" s="432"/>
      <c r="BR30" s="432"/>
      <c r="BS30" s="432"/>
      <c r="BT30" s="432"/>
      <c r="BU30" s="433"/>
      <c r="BV30" s="431">
        <v>10751935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東大阪都市清掃施設組合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大東市再開発ビル</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火災共済事業特別会計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交通災害共済事業特別会計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淀川左岸水防事務組合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大東公民連携まちづくり事業</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２駅周辺整備事業特別会計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飯盛霊園組合（一般会計）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東心</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後期高齢者医療保険特別会計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飯盛霊園組合（霊園事業特別会計）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大東四條畷消防組合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大阪府後期高齢者医療広域連合（一般会計）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大阪府後期高齢者医療広域連合（後期高齢者医療特別会計）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大阪広域水道企業団（水道事業会計）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大阪広域水道企業団（工業用水道事業会計）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D/iEXgIJvA3zebHWvk1SCPS7lnKmCaNL0DQdx0DqRHGDfTpBtXC6LvyLKcOwQF++A8JTqA5t/8jAoAB268Uiw==" saltValue="tsX1HC3xtGxNdR4yxNDw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16938237</v>
      </c>
      <c r="S5" s="696"/>
      <c r="T5" s="696"/>
      <c r="U5" s="696"/>
      <c r="V5" s="696"/>
      <c r="W5" s="696"/>
      <c r="X5" s="696"/>
      <c r="Y5" s="739"/>
      <c r="Z5" s="757">
        <v>35.799999999999997</v>
      </c>
      <c r="AA5" s="757"/>
      <c r="AB5" s="757"/>
      <c r="AC5" s="757"/>
      <c r="AD5" s="758">
        <v>15412672</v>
      </c>
      <c r="AE5" s="758"/>
      <c r="AF5" s="758"/>
      <c r="AG5" s="758"/>
      <c r="AH5" s="758"/>
      <c r="AI5" s="758"/>
      <c r="AJ5" s="758"/>
      <c r="AK5" s="758"/>
      <c r="AL5" s="740">
        <v>65.900000000000006</v>
      </c>
      <c r="AM5" s="711"/>
      <c r="AN5" s="711"/>
      <c r="AO5" s="741"/>
      <c r="AP5" s="706" t="s">
        <v>229</v>
      </c>
      <c r="AQ5" s="707"/>
      <c r="AR5" s="707"/>
      <c r="AS5" s="707"/>
      <c r="AT5" s="707"/>
      <c r="AU5" s="707"/>
      <c r="AV5" s="707"/>
      <c r="AW5" s="707"/>
      <c r="AX5" s="707"/>
      <c r="AY5" s="707"/>
      <c r="AZ5" s="707"/>
      <c r="BA5" s="707"/>
      <c r="BB5" s="707"/>
      <c r="BC5" s="707"/>
      <c r="BD5" s="707"/>
      <c r="BE5" s="707"/>
      <c r="BF5" s="708"/>
      <c r="BG5" s="640">
        <v>15410621</v>
      </c>
      <c r="BH5" s="641"/>
      <c r="BI5" s="641"/>
      <c r="BJ5" s="641"/>
      <c r="BK5" s="641"/>
      <c r="BL5" s="641"/>
      <c r="BM5" s="641"/>
      <c r="BN5" s="642"/>
      <c r="BO5" s="677">
        <v>91</v>
      </c>
      <c r="BP5" s="677"/>
      <c r="BQ5" s="677"/>
      <c r="BR5" s="677"/>
      <c r="BS5" s="678">
        <v>198602</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190407</v>
      </c>
      <c r="S6" s="641"/>
      <c r="T6" s="641"/>
      <c r="U6" s="641"/>
      <c r="V6" s="641"/>
      <c r="W6" s="641"/>
      <c r="X6" s="641"/>
      <c r="Y6" s="642"/>
      <c r="Z6" s="677">
        <v>0.4</v>
      </c>
      <c r="AA6" s="677"/>
      <c r="AB6" s="677"/>
      <c r="AC6" s="677"/>
      <c r="AD6" s="678">
        <v>190407</v>
      </c>
      <c r="AE6" s="678"/>
      <c r="AF6" s="678"/>
      <c r="AG6" s="678"/>
      <c r="AH6" s="678"/>
      <c r="AI6" s="678"/>
      <c r="AJ6" s="678"/>
      <c r="AK6" s="678"/>
      <c r="AL6" s="643">
        <v>0.8</v>
      </c>
      <c r="AM6" s="644"/>
      <c r="AN6" s="644"/>
      <c r="AO6" s="679"/>
      <c r="AP6" s="637" t="s">
        <v>234</v>
      </c>
      <c r="AQ6" s="638"/>
      <c r="AR6" s="638"/>
      <c r="AS6" s="638"/>
      <c r="AT6" s="638"/>
      <c r="AU6" s="638"/>
      <c r="AV6" s="638"/>
      <c r="AW6" s="638"/>
      <c r="AX6" s="638"/>
      <c r="AY6" s="638"/>
      <c r="AZ6" s="638"/>
      <c r="BA6" s="638"/>
      <c r="BB6" s="638"/>
      <c r="BC6" s="638"/>
      <c r="BD6" s="638"/>
      <c r="BE6" s="638"/>
      <c r="BF6" s="639"/>
      <c r="BG6" s="640">
        <v>15410621</v>
      </c>
      <c r="BH6" s="641"/>
      <c r="BI6" s="641"/>
      <c r="BJ6" s="641"/>
      <c r="BK6" s="641"/>
      <c r="BL6" s="641"/>
      <c r="BM6" s="641"/>
      <c r="BN6" s="642"/>
      <c r="BO6" s="677">
        <v>91</v>
      </c>
      <c r="BP6" s="677"/>
      <c r="BQ6" s="677"/>
      <c r="BR6" s="677"/>
      <c r="BS6" s="678">
        <v>198602</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317524</v>
      </c>
      <c r="CS6" s="641"/>
      <c r="CT6" s="641"/>
      <c r="CU6" s="641"/>
      <c r="CV6" s="641"/>
      <c r="CW6" s="641"/>
      <c r="CX6" s="641"/>
      <c r="CY6" s="642"/>
      <c r="CZ6" s="740">
        <v>0.7</v>
      </c>
      <c r="DA6" s="711"/>
      <c r="DB6" s="711"/>
      <c r="DC6" s="743"/>
      <c r="DD6" s="646" t="s">
        <v>174</v>
      </c>
      <c r="DE6" s="641"/>
      <c r="DF6" s="641"/>
      <c r="DG6" s="641"/>
      <c r="DH6" s="641"/>
      <c r="DI6" s="641"/>
      <c r="DJ6" s="641"/>
      <c r="DK6" s="641"/>
      <c r="DL6" s="641"/>
      <c r="DM6" s="641"/>
      <c r="DN6" s="641"/>
      <c r="DO6" s="641"/>
      <c r="DP6" s="642"/>
      <c r="DQ6" s="646">
        <v>317453</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21416</v>
      </c>
      <c r="S7" s="641"/>
      <c r="T7" s="641"/>
      <c r="U7" s="641"/>
      <c r="V7" s="641"/>
      <c r="W7" s="641"/>
      <c r="X7" s="641"/>
      <c r="Y7" s="642"/>
      <c r="Z7" s="677">
        <v>0</v>
      </c>
      <c r="AA7" s="677"/>
      <c r="AB7" s="677"/>
      <c r="AC7" s="677"/>
      <c r="AD7" s="678">
        <v>21416</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7063747</v>
      </c>
      <c r="BH7" s="641"/>
      <c r="BI7" s="641"/>
      <c r="BJ7" s="641"/>
      <c r="BK7" s="641"/>
      <c r="BL7" s="641"/>
      <c r="BM7" s="641"/>
      <c r="BN7" s="642"/>
      <c r="BO7" s="677">
        <v>41.7</v>
      </c>
      <c r="BP7" s="677"/>
      <c r="BQ7" s="677"/>
      <c r="BR7" s="677"/>
      <c r="BS7" s="678">
        <v>198602</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6688767</v>
      </c>
      <c r="CS7" s="641"/>
      <c r="CT7" s="641"/>
      <c r="CU7" s="641"/>
      <c r="CV7" s="641"/>
      <c r="CW7" s="641"/>
      <c r="CX7" s="641"/>
      <c r="CY7" s="642"/>
      <c r="CZ7" s="677">
        <v>14.4</v>
      </c>
      <c r="DA7" s="677"/>
      <c r="DB7" s="677"/>
      <c r="DC7" s="677"/>
      <c r="DD7" s="646">
        <v>716259</v>
      </c>
      <c r="DE7" s="641"/>
      <c r="DF7" s="641"/>
      <c r="DG7" s="641"/>
      <c r="DH7" s="641"/>
      <c r="DI7" s="641"/>
      <c r="DJ7" s="641"/>
      <c r="DK7" s="641"/>
      <c r="DL7" s="641"/>
      <c r="DM7" s="641"/>
      <c r="DN7" s="641"/>
      <c r="DO7" s="641"/>
      <c r="DP7" s="642"/>
      <c r="DQ7" s="646">
        <v>5812666</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98779</v>
      </c>
      <c r="S8" s="641"/>
      <c r="T8" s="641"/>
      <c r="U8" s="641"/>
      <c r="V8" s="641"/>
      <c r="W8" s="641"/>
      <c r="X8" s="641"/>
      <c r="Y8" s="642"/>
      <c r="Z8" s="677">
        <v>0.2</v>
      </c>
      <c r="AA8" s="677"/>
      <c r="AB8" s="677"/>
      <c r="AC8" s="677"/>
      <c r="AD8" s="678">
        <v>98779</v>
      </c>
      <c r="AE8" s="678"/>
      <c r="AF8" s="678"/>
      <c r="AG8" s="678"/>
      <c r="AH8" s="678"/>
      <c r="AI8" s="678"/>
      <c r="AJ8" s="678"/>
      <c r="AK8" s="678"/>
      <c r="AL8" s="643">
        <v>0.4</v>
      </c>
      <c r="AM8" s="644"/>
      <c r="AN8" s="644"/>
      <c r="AO8" s="679"/>
      <c r="AP8" s="637" t="s">
        <v>240</v>
      </c>
      <c r="AQ8" s="638"/>
      <c r="AR8" s="638"/>
      <c r="AS8" s="638"/>
      <c r="AT8" s="638"/>
      <c r="AU8" s="638"/>
      <c r="AV8" s="638"/>
      <c r="AW8" s="638"/>
      <c r="AX8" s="638"/>
      <c r="AY8" s="638"/>
      <c r="AZ8" s="638"/>
      <c r="BA8" s="638"/>
      <c r="BB8" s="638"/>
      <c r="BC8" s="638"/>
      <c r="BD8" s="638"/>
      <c r="BE8" s="638"/>
      <c r="BF8" s="639"/>
      <c r="BG8" s="640">
        <v>198712</v>
      </c>
      <c r="BH8" s="641"/>
      <c r="BI8" s="641"/>
      <c r="BJ8" s="641"/>
      <c r="BK8" s="641"/>
      <c r="BL8" s="641"/>
      <c r="BM8" s="641"/>
      <c r="BN8" s="642"/>
      <c r="BO8" s="677">
        <v>1.2</v>
      </c>
      <c r="BP8" s="677"/>
      <c r="BQ8" s="677"/>
      <c r="BR8" s="677"/>
      <c r="BS8" s="646" t="s">
        <v>241</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19689080</v>
      </c>
      <c r="CS8" s="641"/>
      <c r="CT8" s="641"/>
      <c r="CU8" s="641"/>
      <c r="CV8" s="641"/>
      <c r="CW8" s="641"/>
      <c r="CX8" s="641"/>
      <c r="CY8" s="642"/>
      <c r="CZ8" s="677">
        <v>42.3</v>
      </c>
      <c r="DA8" s="677"/>
      <c r="DB8" s="677"/>
      <c r="DC8" s="677"/>
      <c r="DD8" s="646">
        <v>150406</v>
      </c>
      <c r="DE8" s="641"/>
      <c r="DF8" s="641"/>
      <c r="DG8" s="641"/>
      <c r="DH8" s="641"/>
      <c r="DI8" s="641"/>
      <c r="DJ8" s="641"/>
      <c r="DK8" s="641"/>
      <c r="DL8" s="641"/>
      <c r="DM8" s="641"/>
      <c r="DN8" s="641"/>
      <c r="DO8" s="641"/>
      <c r="DP8" s="642"/>
      <c r="DQ8" s="646">
        <v>9434622</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56806</v>
      </c>
      <c r="S9" s="641"/>
      <c r="T9" s="641"/>
      <c r="U9" s="641"/>
      <c r="V9" s="641"/>
      <c r="W9" s="641"/>
      <c r="X9" s="641"/>
      <c r="Y9" s="642"/>
      <c r="Z9" s="677">
        <v>0.1</v>
      </c>
      <c r="AA9" s="677"/>
      <c r="AB9" s="677"/>
      <c r="AC9" s="677"/>
      <c r="AD9" s="678">
        <v>56806</v>
      </c>
      <c r="AE9" s="678"/>
      <c r="AF9" s="678"/>
      <c r="AG9" s="678"/>
      <c r="AH9" s="678"/>
      <c r="AI9" s="678"/>
      <c r="AJ9" s="678"/>
      <c r="AK9" s="678"/>
      <c r="AL9" s="643">
        <v>0.2</v>
      </c>
      <c r="AM9" s="644"/>
      <c r="AN9" s="644"/>
      <c r="AO9" s="679"/>
      <c r="AP9" s="637" t="s">
        <v>244</v>
      </c>
      <c r="AQ9" s="638"/>
      <c r="AR9" s="638"/>
      <c r="AS9" s="638"/>
      <c r="AT9" s="638"/>
      <c r="AU9" s="638"/>
      <c r="AV9" s="638"/>
      <c r="AW9" s="638"/>
      <c r="AX9" s="638"/>
      <c r="AY9" s="638"/>
      <c r="AZ9" s="638"/>
      <c r="BA9" s="638"/>
      <c r="BB9" s="638"/>
      <c r="BC9" s="638"/>
      <c r="BD9" s="638"/>
      <c r="BE9" s="638"/>
      <c r="BF9" s="639"/>
      <c r="BG9" s="640">
        <v>5715326</v>
      </c>
      <c r="BH9" s="641"/>
      <c r="BI9" s="641"/>
      <c r="BJ9" s="641"/>
      <c r="BK9" s="641"/>
      <c r="BL9" s="641"/>
      <c r="BM9" s="641"/>
      <c r="BN9" s="642"/>
      <c r="BO9" s="677">
        <v>33.700000000000003</v>
      </c>
      <c r="BP9" s="677"/>
      <c r="BQ9" s="677"/>
      <c r="BR9" s="677"/>
      <c r="BS9" s="646" t="s">
        <v>241</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2824942</v>
      </c>
      <c r="CS9" s="641"/>
      <c r="CT9" s="641"/>
      <c r="CU9" s="641"/>
      <c r="CV9" s="641"/>
      <c r="CW9" s="641"/>
      <c r="CX9" s="641"/>
      <c r="CY9" s="642"/>
      <c r="CZ9" s="677">
        <v>6.1</v>
      </c>
      <c r="DA9" s="677"/>
      <c r="DB9" s="677"/>
      <c r="DC9" s="677"/>
      <c r="DD9" s="646">
        <v>50490</v>
      </c>
      <c r="DE9" s="641"/>
      <c r="DF9" s="641"/>
      <c r="DG9" s="641"/>
      <c r="DH9" s="641"/>
      <c r="DI9" s="641"/>
      <c r="DJ9" s="641"/>
      <c r="DK9" s="641"/>
      <c r="DL9" s="641"/>
      <c r="DM9" s="641"/>
      <c r="DN9" s="641"/>
      <c r="DO9" s="641"/>
      <c r="DP9" s="642"/>
      <c r="DQ9" s="646">
        <v>2413236</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241</v>
      </c>
      <c r="S10" s="641"/>
      <c r="T10" s="641"/>
      <c r="U10" s="641"/>
      <c r="V10" s="641"/>
      <c r="W10" s="641"/>
      <c r="X10" s="641"/>
      <c r="Y10" s="642"/>
      <c r="Z10" s="677" t="s">
        <v>241</v>
      </c>
      <c r="AA10" s="677"/>
      <c r="AB10" s="677"/>
      <c r="AC10" s="677"/>
      <c r="AD10" s="678" t="s">
        <v>241</v>
      </c>
      <c r="AE10" s="678"/>
      <c r="AF10" s="678"/>
      <c r="AG10" s="678"/>
      <c r="AH10" s="678"/>
      <c r="AI10" s="678"/>
      <c r="AJ10" s="678"/>
      <c r="AK10" s="678"/>
      <c r="AL10" s="643" t="s">
        <v>241</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355835</v>
      </c>
      <c r="BH10" s="641"/>
      <c r="BI10" s="641"/>
      <c r="BJ10" s="641"/>
      <c r="BK10" s="641"/>
      <c r="BL10" s="641"/>
      <c r="BM10" s="641"/>
      <c r="BN10" s="642"/>
      <c r="BO10" s="677">
        <v>2.1</v>
      </c>
      <c r="BP10" s="677"/>
      <c r="BQ10" s="677"/>
      <c r="BR10" s="677"/>
      <c r="BS10" s="646">
        <v>41455</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8277</v>
      </c>
      <c r="CS10" s="641"/>
      <c r="CT10" s="641"/>
      <c r="CU10" s="641"/>
      <c r="CV10" s="641"/>
      <c r="CW10" s="641"/>
      <c r="CX10" s="641"/>
      <c r="CY10" s="642"/>
      <c r="CZ10" s="677">
        <v>0</v>
      </c>
      <c r="DA10" s="677"/>
      <c r="DB10" s="677"/>
      <c r="DC10" s="677"/>
      <c r="DD10" s="646" t="s">
        <v>174</v>
      </c>
      <c r="DE10" s="641"/>
      <c r="DF10" s="641"/>
      <c r="DG10" s="641"/>
      <c r="DH10" s="641"/>
      <c r="DI10" s="641"/>
      <c r="DJ10" s="641"/>
      <c r="DK10" s="641"/>
      <c r="DL10" s="641"/>
      <c r="DM10" s="641"/>
      <c r="DN10" s="641"/>
      <c r="DO10" s="641"/>
      <c r="DP10" s="642"/>
      <c r="DQ10" s="646">
        <v>6894</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2056635</v>
      </c>
      <c r="S11" s="641"/>
      <c r="T11" s="641"/>
      <c r="U11" s="641"/>
      <c r="V11" s="641"/>
      <c r="W11" s="641"/>
      <c r="X11" s="641"/>
      <c r="Y11" s="642"/>
      <c r="Z11" s="643">
        <v>4.4000000000000004</v>
      </c>
      <c r="AA11" s="644"/>
      <c r="AB11" s="644"/>
      <c r="AC11" s="645"/>
      <c r="AD11" s="646">
        <v>2056635</v>
      </c>
      <c r="AE11" s="641"/>
      <c r="AF11" s="641"/>
      <c r="AG11" s="641"/>
      <c r="AH11" s="641"/>
      <c r="AI11" s="641"/>
      <c r="AJ11" s="641"/>
      <c r="AK11" s="642"/>
      <c r="AL11" s="643">
        <v>8.8000000000000007</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793874</v>
      </c>
      <c r="BH11" s="641"/>
      <c r="BI11" s="641"/>
      <c r="BJ11" s="641"/>
      <c r="BK11" s="641"/>
      <c r="BL11" s="641"/>
      <c r="BM11" s="641"/>
      <c r="BN11" s="642"/>
      <c r="BO11" s="677">
        <v>4.7</v>
      </c>
      <c r="BP11" s="677"/>
      <c r="BQ11" s="677"/>
      <c r="BR11" s="677"/>
      <c r="BS11" s="646">
        <v>157147</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37937</v>
      </c>
      <c r="CS11" s="641"/>
      <c r="CT11" s="641"/>
      <c r="CU11" s="641"/>
      <c r="CV11" s="641"/>
      <c r="CW11" s="641"/>
      <c r="CX11" s="641"/>
      <c r="CY11" s="642"/>
      <c r="CZ11" s="677">
        <v>0.1</v>
      </c>
      <c r="DA11" s="677"/>
      <c r="DB11" s="677"/>
      <c r="DC11" s="677"/>
      <c r="DD11" s="646">
        <v>50</v>
      </c>
      <c r="DE11" s="641"/>
      <c r="DF11" s="641"/>
      <c r="DG11" s="641"/>
      <c r="DH11" s="641"/>
      <c r="DI11" s="641"/>
      <c r="DJ11" s="641"/>
      <c r="DK11" s="641"/>
      <c r="DL11" s="641"/>
      <c r="DM11" s="641"/>
      <c r="DN11" s="641"/>
      <c r="DO11" s="641"/>
      <c r="DP11" s="642"/>
      <c r="DQ11" s="646">
        <v>36904</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v>22049</v>
      </c>
      <c r="S12" s="641"/>
      <c r="T12" s="641"/>
      <c r="U12" s="641"/>
      <c r="V12" s="641"/>
      <c r="W12" s="641"/>
      <c r="X12" s="641"/>
      <c r="Y12" s="642"/>
      <c r="Z12" s="677">
        <v>0</v>
      </c>
      <c r="AA12" s="677"/>
      <c r="AB12" s="677"/>
      <c r="AC12" s="677"/>
      <c r="AD12" s="678">
        <v>22049</v>
      </c>
      <c r="AE12" s="678"/>
      <c r="AF12" s="678"/>
      <c r="AG12" s="678"/>
      <c r="AH12" s="678"/>
      <c r="AI12" s="678"/>
      <c r="AJ12" s="678"/>
      <c r="AK12" s="678"/>
      <c r="AL12" s="643">
        <v>0.1</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7376238</v>
      </c>
      <c r="BH12" s="641"/>
      <c r="BI12" s="641"/>
      <c r="BJ12" s="641"/>
      <c r="BK12" s="641"/>
      <c r="BL12" s="641"/>
      <c r="BM12" s="641"/>
      <c r="BN12" s="642"/>
      <c r="BO12" s="677">
        <v>43.5</v>
      </c>
      <c r="BP12" s="677"/>
      <c r="BQ12" s="677"/>
      <c r="BR12" s="677"/>
      <c r="BS12" s="646" t="s">
        <v>241</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209749</v>
      </c>
      <c r="CS12" s="641"/>
      <c r="CT12" s="641"/>
      <c r="CU12" s="641"/>
      <c r="CV12" s="641"/>
      <c r="CW12" s="641"/>
      <c r="CX12" s="641"/>
      <c r="CY12" s="642"/>
      <c r="CZ12" s="677">
        <v>0.5</v>
      </c>
      <c r="DA12" s="677"/>
      <c r="DB12" s="677"/>
      <c r="DC12" s="677"/>
      <c r="DD12" s="646" t="s">
        <v>174</v>
      </c>
      <c r="DE12" s="641"/>
      <c r="DF12" s="641"/>
      <c r="DG12" s="641"/>
      <c r="DH12" s="641"/>
      <c r="DI12" s="641"/>
      <c r="DJ12" s="641"/>
      <c r="DK12" s="641"/>
      <c r="DL12" s="641"/>
      <c r="DM12" s="641"/>
      <c r="DN12" s="641"/>
      <c r="DO12" s="641"/>
      <c r="DP12" s="642"/>
      <c r="DQ12" s="646">
        <v>98670</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174</v>
      </c>
      <c r="AA13" s="677"/>
      <c r="AB13" s="677"/>
      <c r="AC13" s="677"/>
      <c r="AD13" s="678" t="s">
        <v>174</v>
      </c>
      <c r="AE13" s="678"/>
      <c r="AF13" s="678"/>
      <c r="AG13" s="678"/>
      <c r="AH13" s="678"/>
      <c r="AI13" s="678"/>
      <c r="AJ13" s="678"/>
      <c r="AK13" s="678"/>
      <c r="AL13" s="643" t="s">
        <v>241</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7204636</v>
      </c>
      <c r="BH13" s="641"/>
      <c r="BI13" s="641"/>
      <c r="BJ13" s="641"/>
      <c r="BK13" s="641"/>
      <c r="BL13" s="641"/>
      <c r="BM13" s="641"/>
      <c r="BN13" s="642"/>
      <c r="BO13" s="677">
        <v>42.5</v>
      </c>
      <c r="BP13" s="677"/>
      <c r="BQ13" s="677"/>
      <c r="BR13" s="677"/>
      <c r="BS13" s="646" t="s">
        <v>174</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6660841</v>
      </c>
      <c r="CS13" s="641"/>
      <c r="CT13" s="641"/>
      <c r="CU13" s="641"/>
      <c r="CV13" s="641"/>
      <c r="CW13" s="641"/>
      <c r="CX13" s="641"/>
      <c r="CY13" s="642"/>
      <c r="CZ13" s="677">
        <v>14.3</v>
      </c>
      <c r="DA13" s="677"/>
      <c r="DB13" s="677"/>
      <c r="DC13" s="677"/>
      <c r="DD13" s="646">
        <v>2909557</v>
      </c>
      <c r="DE13" s="641"/>
      <c r="DF13" s="641"/>
      <c r="DG13" s="641"/>
      <c r="DH13" s="641"/>
      <c r="DI13" s="641"/>
      <c r="DJ13" s="641"/>
      <c r="DK13" s="641"/>
      <c r="DL13" s="641"/>
      <c r="DM13" s="641"/>
      <c r="DN13" s="641"/>
      <c r="DO13" s="641"/>
      <c r="DP13" s="642"/>
      <c r="DQ13" s="646">
        <v>4033625</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54070</v>
      </c>
      <c r="S14" s="641"/>
      <c r="T14" s="641"/>
      <c r="U14" s="641"/>
      <c r="V14" s="641"/>
      <c r="W14" s="641"/>
      <c r="X14" s="641"/>
      <c r="Y14" s="642"/>
      <c r="Z14" s="677">
        <v>0.1</v>
      </c>
      <c r="AA14" s="677"/>
      <c r="AB14" s="677"/>
      <c r="AC14" s="677"/>
      <c r="AD14" s="678">
        <v>54070</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170062</v>
      </c>
      <c r="BH14" s="641"/>
      <c r="BI14" s="641"/>
      <c r="BJ14" s="641"/>
      <c r="BK14" s="641"/>
      <c r="BL14" s="641"/>
      <c r="BM14" s="641"/>
      <c r="BN14" s="642"/>
      <c r="BO14" s="677">
        <v>1</v>
      </c>
      <c r="BP14" s="677"/>
      <c r="BQ14" s="677"/>
      <c r="BR14" s="677"/>
      <c r="BS14" s="646" t="s">
        <v>241</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1348237</v>
      </c>
      <c r="CS14" s="641"/>
      <c r="CT14" s="641"/>
      <c r="CU14" s="641"/>
      <c r="CV14" s="641"/>
      <c r="CW14" s="641"/>
      <c r="CX14" s="641"/>
      <c r="CY14" s="642"/>
      <c r="CZ14" s="677">
        <v>2.9</v>
      </c>
      <c r="DA14" s="677"/>
      <c r="DB14" s="677"/>
      <c r="DC14" s="677"/>
      <c r="DD14" s="646">
        <v>6066</v>
      </c>
      <c r="DE14" s="641"/>
      <c r="DF14" s="641"/>
      <c r="DG14" s="641"/>
      <c r="DH14" s="641"/>
      <c r="DI14" s="641"/>
      <c r="DJ14" s="641"/>
      <c r="DK14" s="641"/>
      <c r="DL14" s="641"/>
      <c r="DM14" s="641"/>
      <c r="DN14" s="641"/>
      <c r="DO14" s="641"/>
      <c r="DP14" s="642"/>
      <c r="DQ14" s="646">
        <v>1326472</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241</v>
      </c>
      <c r="S15" s="641"/>
      <c r="T15" s="641"/>
      <c r="U15" s="641"/>
      <c r="V15" s="641"/>
      <c r="W15" s="641"/>
      <c r="X15" s="641"/>
      <c r="Y15" s="642"/>
      <c r="Z15" s="677" t="s">
        <v>174</v>
      </c>
      <c r="AA15" s="677"/>
      <c r="AB15" s="677"/>
      <c r="AC15" s="677"/>
      <c r="AD15" s="678" t="s">
        <v>174</v>
      </c>
      <c r="AE15" s="678"/>
      <c r="AF15" s="678"/>
      <c r="AG15" s="678"/>
      <c r="AH15" s="678"/>
      <c r="AI15" s="678"/>
      <c r="AJ15" s="678"/>
      <c r="AK15" s="678"/>
      <c r="AL15" s="643" t="s">
        <v>174</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800574</v>
      </c>
      <c r="BH15" s="641"/>
      <c r="BI15" s="641"/>
      <c r="BJ15" s="641"/>
      <c r="BK15" s="641"/>
      <c r="BL15" s="641"/>
      <c r="BM15" s="641"/>
      <c r="BN15" s="642"/>
      <c r="BO15" s="677">
        <v>4.7</v>
      </c>
      <c r="BP15" s="677"/>
      <c r="BQ15" s="677"/>
      <c r="BR15" s="677"/>
      <c r="BS15" s="646" t="s">
        <v>174</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4128492</v>
      </c>
      <c r="CS15" s="641"/>
      <c r="CT15" s="641"/>
      <c r="CU15" s="641"/>
      <c r="CV15" s="641"/>
      <c r="CW15" s="641"/>
      <c r="CX15" s="641"/>
      <c r="CY15" s="642"/>
      <c r="CZ15" s="677">
        <v>8.9</v>
      </c>
      <c r="DA15" s="677"/>
      <c r="DB15" s="677"/>
      <c r="DC15" s="677"/>
      <c r="DD15" s="646">
        <v>510943</v>
      </c>
      <c r="DE15" s="641"/>
      <c r="DF15" s="641"/>
      <c r="DG15" s="641"/>
      <c r="DH15" s="641"/>
      <c r="DI15" s="641"/>
      <c r="DJ15" s="641"/>
      <c r="DK15" s="641"/>
      <c r="DL15" s="641"/>
      <c r="DM15" s="641"/>
      <c r="DN15" s="641"/>
      <c r="DO15" s="641"/>
      <c r="DP15" s="642"/>
      <c r="DQ15" s="646">
        <v>3068711</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16831</v>
      </c>
      <c r="S16" s="641"/>
      <c r="T16" s="641"/>
      <c r="U16" s="641"/>
      <c r="V16" s="641"/>
      <c r="W16" s="641"/>
      <c r="X16" s="641"/>
      <c r="Y16" s="642"/>
      <c r="Z16" s="677">
        <v>0</v>
      </c>
      <c r="AA16" s="677"/>
      <c r="AB16" s="677"/>
      <c r="AC16" s="677"/>
      <c r="AD16" s="678">
        <v>16831</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241</v>
      </c>
      <c r="BP16" s="677"/>
      <c r="BQ16" s="677"/>
      <c r="BR16" s="677"/>
      <c r="BS16" s="646" t="s">
        <v>174</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3520</v>
      </c>
      <c r="CS16" s="641"/>
      <c r="CT16" s="641"/>
      <c r="CU16" s="641"/>
      <c r="CV16" s="641"/>
      <c r="CW16" s="641"/>
      <c r="CX16" s="641"/>
      <c r="CY16" s="642"/>
      <c r="CZ16" s="677">
        <v>0</v>
      </c>
      <c r="DA16" s="677"/>
      <c r="DB16" s="677"/>
      <c r="DC16" s="677"/>
      <c r="DD16" s="646" t="s">
        <v>174</v>
      </c>
      <c r="DE16" s="641"/>
      <c r="DF16" s="641"/>
      <c r="DG16" s="641"/>
      <c r="DH16" s="641"/>
      <c r="DI16" s="641"/>
      <c r="DJ16" s="641"/>
      <c r="DK16" s="641"/>
      <c r="DL16" s="641"/>
      <c r="DM16" s="641"/>
      <c r="DN16" s="641"/>
      <c r="DO16" s="641"/>
      <c r="DP16" s="642"/>
      <c r="DQ16" s="646">
        <v>3520</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211431</v>
      </c>
      <c r="S17" s="641"/>
      <c r="T17" s="641"/>
      <c r="U17" s="641"/>
      <c r="V17" s="641"/>
      <c r="W17" s="641"/>
      <c r="X17" s="641"/>
      <c r="Y17" s="642"/>
      <c r="Z17" s="677">
        <v>0.4</v>
      </c>
      <c r="AA17" s="677"/>
      <c r="AB17" s="677"/>
      <c r="AC17" s="677"/>
      <c r="AD17" s="678">
        <v>211431</v>
      </c>
      <c r="AE17" s="678"/>
      <c r="AF17" s="678"/>
      <c r="AG17" s="678"/>
      <c r="AH17" s="678"/>
      <c r="AI17" s="678"/>
      <c r="AJ17" s="678"/>
      <c r="AK17" s="678"/>
      <c r="AL17" s="643">
        <v>0.9</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174</v>
      </c>
      <c r="BH17" s="641"/>
      <c r="BI17" s="641"/>
      <c r="BJ17" s="641"/>
      <c r="BK17" s="641"/>
      <c r="BL17" s="641"/>
      <c r="BM17" s="641"/>
      <c r="BN17" s="642"/>
      <c r="BO17" s="677" t="s">
        <v>174</v>
      </c>
      <c r="BP17" s="677"/>
      <c r="BQ17" s="677"/>
      <c r="BR17" s="677"/>
      <c r="BS17" s="646" t="s">
        <v>241</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4613686</v>
      </c>
      <c r="CS17" s="641"/>
      <c r="CT17" s="641"/>
      <c r="CU17" s="641"/>
      <c r="CV17" s="641"/>
      <c r="CW17" s="641"/>
      <c r="CX17" s="641"/>
      <c r="CY17" s="642"/>
      <c r="CZ17" s="677">
        <v>9.9</v>
      </c>
      <c r="DA17" s="677"/>
      <c r="DB17" s="677"/>
      <c r="DC17" s="677"/>
      <c r="DD17" s="646" t="s">
        <v>174</v>
      </c>
      <c r="DE17" s="641"/>
      <c r="DF17" s="641"/>
      <c r="DG17" s="641"/>
      <c r="DH17" s="641"/>
      <c r="DI17" s="641"/>
      <c r="DJ17" s="641"/>
      <c r="DK17" s="641"/>
      <c r="DL17" s="641"/>
      <c r="DM17" s="641"/>
      <c r="DN17" s="641"/>
      <c r="DO17" s="641"/>
      <c r="DP17" s="642"/>
      <c r="DQ17" s="646">
        <v>4587023</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94768</v>
      </c>
      <c r="S18" s="641"/>
      <c r="T18" s="641"/>
      <c r="U18" s="641"/>
      <c r="V18" s="641"/>
      <c r="W18" s="641"/>
      <c r="X18" s="641"/>
      <c r="Y18" s="642"/>
      <c r="Z18" s="677">
        <v>0.2</v>
      </c>
      <c r="AA18" s="677"/>
      <c r="AB18" s="677"/>
      <c r="AC18" s="677"/>
      <c r="AD18" s="678">
        <v>94768</v>
      </c>
      <c r="AE18" s="678"/>
      <c r="AF18" s="678"/>
      <c r="AG18" s="678"/>
      <c r="AH18" s="678"/>
      <c r="AI18" s="678"/>
      <c r="AJ18" s="678"/>
      <c r="AK18" s="678"/>
      <c r="AL18" s="643">
        <v>0.4</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241</v>
      </c>
      <c r="BH18" s="641"/>
      <c r="BI18" s="641"/>
      <c r="BJ18" s="641"/>
      <c r="BK18" s="641"/>
      <c r="BL18" s="641"/>
      <c r="BM18" s="641"/>
      <c r="BN18" s="642"/>
      <c r="BO18" s="677" t="s">
        <v>241</v>
      </c>
      <c r="BP18" s="677"/>
      <c r="BQ18" s="677"/>
      <c r="BR18" s="677"/>
      <c r="BS18" s="646" t="s">
        <v>241</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241</v>
      </c>
      <c r="CS18" s="641"/>
      <c r="CT18" s="641"/>
      <c r="CU18" s="641"/>
      <c r="CV18" s="641"/>
      <c r="CW18" s="641"/>
      <c r="CX18" s="641"/>
      <c r="CY18" s="642"/>
      <c r="CZ18" s="677" t="s">
        <v>174</v>
      </c>
      <c r="DA18" s="677"/>
      <c r="DB18" s="677"/>
      <c r="DC18" s="677"/>
      <c r="DD18" s="646" t="s">
        <v>174</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7571</v>
      </c>
      <c r="S19" s="641"/>
      <c r="T19" s="641"/>
      <c r="U19" s="641"/>
      <c r="V19" s="641"/>
      <c r="W19" s="641"/>
      <c r="X19" s="641"/>
      <c r="Y19" s="642"/>
      <c r="Z19" s="677">
        <v>0</v>
      </c>
      <c r="AA19" s="677"/>
      <c r="AB19" s="677"/>
      <c r="AC19" s="677"/>
      <c r="AD19" s="678">
        <v>7571</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1527616</v>
      </c>
      <c r="BH19" s="641"/>
      <c r="BI19" s="641"/>
      <c r="BJ19" s="641"/>
      <c r="BK19" s="641"/>
      <c r="BL19" s="641"/>
      <c r="BM19" s="641"/>
      <c r="BN19" s="642"/>
      <c r="BO19" s="677">
        <v>9</v>
      </c>
      <c r="BP19" s="677"/>
      <c r="BQ19" s="677"/>
      <c r="BR19" s="677"/>
      <c r="BS19" s="646" t="s">
        <v>174</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241</v>
      </c>
      <c r="CS19" s="641"/>
      <c r="CT19" s="641"/>
      <c r="CU19" s="641"/>
      <c r="CV19" s="641"/>
      <c r="CW19" s="641"/>
      <c r="CX19" s="641"/>
      <c r="CY19" s="642"/>
      <c r="CZ19" s="677" t="s">
        <v>174</v>
      </c>
      <c r="DA19" s="677"/>
      <c r="DB19" s="677"/>
      <c r="DC19" s="677"/>
      <c r="DD19" s="646" t="s">
        <v>241</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1588</v>
      </c>
      <c r="S20" s="641"/>
      <c r="T20" s="641"/>
      <c r="U20" s="641"/>
      <c r="V20" s="641"/>
      <c r="W20" s="641"/>
      <c r="X20" s="641"/>
      <c r="Y20" s="642"/>
      <c r="Z20" s="677">
        <v>0</v>
      </c>
      <c r="AA20" s="677"/>
      <c r="AB20" s="677"/>
      <c r="AC20" s="677"/>
      <c r="AD20" s="678">
        <v>1588</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1527616</v>
      </c>
      <c r="BH20" s="641"/>
      <c r="BI20" s="641"/>
      <c r="BJ20" s="641"/>
      <c r="BK20" s="641"/>
      <c r="BL20" s="641"/>
      <c r="BM20" s="641"/>
      <c r="BN20" s="642"/>
      <c r="BO20" s="677">
        <v>9</v>
      </c>
      <c r="BP20" s="677"/>
      <c r="BQ20" s="677"/>
      <c r="BR20" s="677"/>
      <c r="BS20" s="646" t="s">
        <v>241</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46531052</v>
      </c>
      <c r="CS20" s="641"/>
      <c r="CT20" s="641"/>
      <c r="CU20" s="641"/>
      <c r="CV20" s="641"/>
      <c r="CW20" s="641"/>
      <c r="CX20" s="641"/>
      <c r="CY20" s="642"/>
      <c r="CZ20" s="677">
        <v>100</v>
      </c>
      <c r="DA20" s="677"/>
      <c r="DB20" s="677"/>
      <c r="DC20" s="677"/>
      <c r="DD20" s="646">
        <v>4343771</v>
      </c>
      <c r="DE20" s="641"/>
      <c r="DF20" s="641"/>
      <c r="DG20" s="641"/>
      <c r="DH20" s="641"/>
      <c r="DI20" s="641"/>
      <c r="DJ20" s="641"/>
      <c r="DK20" s="641"/>
      <c r="DL20" s="641"/>
      <c r="DM20" s="641"/>
      <c r="DN20" s="641"/>
      <c r="DO20" s="641"/>
      <c r="DP20" s="642"/>
      <c r="DQ20" s="646">
        <v>31139796</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107504</v>
      </c>
      <c r="S21" s="641"/>
      <c r="T21" s="641"/>
      <c r="U21" s="641"/>
      <c r="V21" s="641"/>
      <c r="W21" s="641"/>
      <c r="X21" s="641"/>
      <c r="Y21" s="642"/>
      <c r="Z21" s="677">
        <v>0.2</v>
      </c>
      <c r="AA21" s="677"/>
      <c r="AB21" s="677"/>
      <c r="AC21" s="677"/>
      <c r="AD21" s="678">
        <v>107504</v>
      </c>
      <c r="AE21" s="678"/>
      <c r="AF21" s="678"/>
      <c r="AG21" s="678"/>
      <c r="AH21" s="678"/>
      <c r="AI21" s="678"/>
      <c r="AJ21" s="678"/>
      <c r="AK21" s="678"/>
      <c r="AL21" s="643">
        <v>0.5</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v>2051</v>
      </c>
      <c r="BH21" s="641"/>
      <c r="BI21" s="641"/>
      <c r="BJ21" s="641"/>
      <c r="BK21" s="641"/>
      <c r="BL21" s="641"/>
      <c r="BM21" s="641"/>
      <c r="BN21" s="642"/>
      <c r="BO21" s="677">
        <v>0</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5167989</v>
      </c>
      <c r="S22" s="641"/>
      <c r="T22" s="641"/>
      <c r="U22" s="641"/>
      <c r="V22" s="641"/>
      <c r="W22" s="641"/>
      <c r="X22" s="641"/>
      <c r="Y22" s="642"/>
      <c r="Z22" s="677">
        <v>10.9</v>
      </c>
      <c r="AA22" s="677"/>
      <c r="AB22" s="677"/>
      <c r="AC22" s="677"/>
      <c r="AD22" s="678">
        <v>4854119</v>
      </c>
      <c r="AE22" s="678"/>
      <c r="AF22" s="678"/>
      <c r="AG22" s="678"/>
      <c r="AH22" s="678"/>
      <c r="AI22" s="678"/>
      <c r="AJ22" s="678"/>
      <c r="AK22" s="678"/>
      <c r="AL22" s="643">
        <v>20.8</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174</v>
      </c>
      <c r="BH22" s="641"/>
      <c r="BI22" s="641"/>
      <c r="BJ22" s="641"/>
      <c r="BK22" s="641"/>
      <c r="BL22" s="641"/>
      <c r="BM22" s="641"/>
      <c r="BN22" s="642"/>
      <c r="BO22" s="677" t="s">
        <v>241</v>
      </c>
      <c r="BP22" s="677"/>
      <c r="BQ22" s="677"/>
      <c r="BR22" s="677"/>
      <c r="BS22" s="646" t="s">
        <v>174</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4854119</v>
      </c>
      <c r="S23" s="641"/>
      <c r="T23" s="641"/>
      <c r="U23" s="641"/>
      <c r="V23" s="641"/>
      <c r="W23" s="641"/>
      <c r="X23" s="641"/>
      <c r="Y23" s="642"/>
      <c r="Z23" s="677">
        <v>10.3</v>
      </c>
      <c r="AA23" s="677"/>
      <c r="AB23" s="677"/>
      <c r="AC23" s="677"/>
      <c r="AD23" s="678">
        <v>4854119</v>
      </c>
      <c r="AE23" s="678"/>
      <c r="AF23" s="678"/>
      <c r="AG23" s="678"/>
      <c r="AH23" s="678"/>
      <c r="AI23" s="678"/>
      <c r="AJ23" s="678"/>
      <c r="AK23" s="678"/>
      <c r="AL23" s="643">
        <v>20.8</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v>1525565</v>
      </c>
      <c r="BH23" s="641"/>
      <c r="BI23" s="641"/>
      <c r="BJ23" s="641"/>
      <c r="BK23" s="641"/>
      <c r="BL23" s="641"/>
      <c r="BM23" s="641"/>
      <c r="BN23" s="642"/>
      <c r="BO23" s="677">
        <v>9</v>
      </c>
      <c r="BP23" s="677"/>
      <c r="BQ23" s="677"/>
      <c r="BR23" s="677"/>
      <c r="BS23" s="646" t="s">
        <v>174</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313870</v>
      </c>
      <c r="S24" s="641"/>
      <c r="T24" s="641"/>
      <c r="U24" s="641"/>
      <c r="V24" s="641"/>
      <c r="W24" s="641"/>
      <c r="X24" s="641"/>
      <c r="Y24" s="642"/>
      <c r="Z24" s="677">
        <v>0.7</v>
      </c>
      <c r="AA24" s="677"/>
      <c r="AB24" s="677"/>
      <c r="AC24" s="677"/>
      <c r="AD24" s="678" t="s">
        <v>174</v>
      </c>
      <c r="AE24" s="678"/>
      <c r="AF24" s="678"/>
      <c r="AG24" s="678"/>
      <c r="AH24" s="678"/>
      <c r="AI24" s="678"/>
      <c r="AJ24" s="678"/>
      <c r="AK24" s="678"/>
      <c r="AL24" s="643" t="s">
        <v>174</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241</v>
      </c>
      <c r="BH24" s="641"/>
      <c r="BI24" s="641"/>
      <c r="BJ24" s="641"/>
      <c r="BK24" s="641"/>
      <c r="BL24" s="641"/>
      <c r="BM24" s="641"/>
      <c r="BN24" s="642"/>
      <c r="BO24" s="677" t="s">
        <v>174</v>
      </c>
      <c r="BP24" s="677"/>
      <c r="BQ24" s="677"/>
      <c r="BR24" s="677"/>
      <c r="BS24" s="646" t="s">
        <v>241</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22254332</v>
      </c>
      <c r="CS24" s="696"/>
      <c r="CT24" s="696"/>
      <c r="CU24" s="696"/>
      <c r="CV24" s="696"/>
      <c r="CW24" s="696"/>
      <c r="CX24" s="696"/>
      <c r="CY24" s="739"/>
      <c r="CZ24" s="740">
        <v>47.8</v>
      </c>
      <c r="DA24" s="711"/>
      <c r="DB24" s="711"/>
      <c r="DC24" s="743"/>
      <c r="DD24" s="738">
        <v>13008934</v>
      </c>
      <c r="DE24" s="696"/>
      <c r="DF24" s="696"/>
      <c r="DG24" s="696"/>
      <c r="DH24" s="696"/>
      <c r="DI24" s="696"/>
      <c r="DJ24" s="696"/>
      <c r="DK24" s="739"/>
      <c r="DL24" s="738">
        <v>12916365</v>
      </c>
      <c r="DM24" s="696"/>
      <c r="DN24" s="696"/>
      <c r="DO24" s="696"/>
      <c r="DP24" s="696"/>
      <c r="DQ24" s="696"/>
      <c r="DR24" s="696"/>
      <c r="DS24" s="696"/>
      <c r="DT24" s="696"/>
      <c r="DU24" s="696"/>
      <c r="DV24" s="739"/>
      <c r="DW24" s="740">
        <v>51.8</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241</v>
      </c>
      <c r="S25" s="641"/>
      <c r="T25" s="641"/>
      <c r="U25" s="641"/>
      <c r="V25" s="641"/>
      <c r="W25" s="641"/>
      <c r="X25" s="641"/>
      <c r="Y25" s="642"/>
      <c r="Z25" s="677" t="s">
        <v>174</v>
      </c>
      <c r="AA25" s="677"/>
      <c r="AB25" s="677"/>
      <c r="AC25" s="677"/>
      <c r="AD25" s="678" t="s">
        <v>241</v>
      </c>
      <c r="AE25" s="678"/>
      <c r="AF25" s="678"/>
      <c r="AG25" s="678"/>
      <c r="AH25" s="678"/>
      <c r="AI25" s="678"/>
      <c r="AJ25" s="678"/>
      <c r="AK25" s="678"/>
      <c r="AL25" s="643" t="s">
        <v>174</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174</v>
      </c>
      <c r="BH25" s="641"/>
      <c r="BI25" s="641"/>
      <c r="BJ25" s="641"/>
      <c r="BK25" s="641"/>
      <c r="BL25" s="641"/>
      <c r="BM25" s="641"/>
      <c r="BN25" s="642"/>
      <c r="BO25" s="677" t="s">
        <v>174</v>
      </c>
      <c r="BP25" s="677"/>
      <c r="BQ25" s="677"/>
      <c r="BR25" s="677"/>
      <c r="BS25" s="646" t="s">
        <v>174</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5185280</v>
      </c>
      <c r="CS25" s="659"/>
      <c r="CT25" s="659"/>
      <c r="CU25" s="659"/>
      <c r="CV25" s="659"/>
      <c r="CW25" s="659"/>
      <c r="CX25" s="659"/>
      <c r="CY25" s="660"/>
      <c r="CZ25" s="643">
        <v>11.1</v>
      </c>
      <c r="DA25" s="661"/>
      <c r="DB25" s="661"/>
      <c r="DC25" s="662"/>
      <c r="DD25" s="646">
        <v>4671207</v>
      </c>
      <c r="DE25" s="659"/>
      <c r="DF25" s="659"/>
      <c r="DG25" s="659"/>
      <c r="DH25" s="659"/>
      <c r="DI25" s="659"/>
      <c r="DJ25" s="659"/>
      <c r="DK25" s="660"/>
      <c r="DL25" s="646">
        <v>4578638</v>
      </c>
      <c r="DM25" s="659"/>
      <c r="DN25" s="659"/>
      <c r="DO25" s="659"/>
      <c r="DP25" s="659"/>
      <c r="DQ25" s="659"/>
      <c r="DR25" s="659"/>
      <c r="DS25" s="659"/>
      <c r="DT25" s="659"/>
      <c r="DU25" s="659"/>
      <c r="DV25" s="660"/>
      <c r="DW25" s="643">
        <v>18.399999999999999</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24834650</v>
      </c>
      <c r="S26" s="641"/>
      <c r="T26" s="641"/>
      <c r="U26" s="641"/>
      <c r="V26" s="641"/>
      <c r="W26" s="641"/>
      <c r="X26" s="641"/>
      <c r="Y26" s="642"/>
      <c r="Z26" s="677">
        <v>52.5</v>
      </c>
      <c r="AA26" s="677"/>
      <c r="AB26" s="677"/>
      <c r="AC26" s="677"/>
      <c r="AD26" s="678">
        <v>22995215</v>
      </c>
      <c r="AE26" s="678"/>
      <c r="AF26" s="678"/>
      <c r="AG26" s="678"/>
      <c r="AH26" s="678"/>
      <c r="AI26" s="678"/>
      <c r="AJ26" s="678"/>
      <c r="AK26" s="678"/>
      <c r="AL26" s="643">
        <v>98.3</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174</v>
      </c>
      <c r="BH26" s="641"/>
      <c r="BI26" s="641"/>
      <c r="BJ26" s="641"/>
      <c r="BK26" s="641"/>
      <c r="BL26" s="641"/>
      <c r="BM26" s="641"/>
      <c r="BN26" s="642"/>
      <c r="BO26" s="677" t="s">
        <v>241</v>
      </c>
      <c r="BP26" s="677"/>
      <c r="BQ26" s="677"/>
      <c r="BR26" s="677"/>
      <c r="BS26" s="646" t="s">
        <v>174</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3554311</v>
      </c>
      <c r="CS26" s="641"/>
      <c r="CT26" s="641"/>
      <c r="CU26" s="641"/>
      <c r="CV26" s="641"/>
      <c r="CW26" s="641"/>
      <c r="CX26" s="641"/>
      <c r="CY26" s="642"/>
      <c r="CZ26" s="643">
        <v>7.6</v>
      </c>
      <c r="DA26" s="661"/>
      <c r="DB26" s="661"/>
      <c r="DC26" s="662"/>
      <c r="DD26" s="646">
        <v>3091358</v>
      </c>
      <c r="DE26" s="641"/>
      <c r="DF26" s="641"/>
      <c r="DG26" s="641"/>
      <c r="DH26" s="641"/>
      <c r="DI26" s="641"/>
      <c r="DJ26" s="641"/>
      <c r="DK26" s="642"/>
      <c r="DL26" s="646" t="s">
        <v>241</v>
      </c>
      <c r="DM26" s="641"/>
      <c r="DN26" s="641"/>
      <c r="DO26" s="641"/>
      <c r="DP26" s="641"/>
      <c r="DQ26" s="641"/>
      <c r="DR26" s="641"/>
      <c r="DS26" s="641"/>
      <c r="DT26" s="641"/>
      <c r="DU26" s="641"/>
      <c r="DV26" s="642"/>
      <c r="DW26" s="643" t="s">
        <v>241</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12962</v>
      </c>
      <c r="S27" s="641"/>
      <c r="T27" s="641"/>
      <c r="U27" s="641"/>
      <c r="V27" s="641"/>
      <c r="W27" s="641"/>
      <c r="X27" s="641"/>
      <c r="Y27" s="642"/>
      <c r="Z27" s="677">
        <v>0</v>
      </c>
      <c r="AA27" s="677"/>
      <c r="AB27" s="677"/>
      <c r="AC27" s="677"/>
      <c r="AD27" s="678">
        <v>12962</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16938237</v>
      </c>
      <c r="BH27" s="641"/>
      <c r="BI27" s="641"/>
      <c r="BJ27" s="641"/>
      <c r="BK27" s="641"/>
      <c r="BL27" s="641"/>
      <c r="BM27" s="641"/>
      <c r="BN27" s="642"/>
      <c r="BO27" s="677">
        <v>100</v>
      </c>
      <c r="BP27" s="677"/>
      <c r="BQ27" s="677"/>
      <c r="BR27" s="677"/>
      <c r="BS27" s="646">
        <v>198602</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12455366</v>
      </c>
      <c r="CS27" s="659"/>
      <c r="CT27" s="659"/>
      <c r="CU27" s="659"/>
      <c r="CV27" s="659"/>
      <c r="CW27" s="659"/>
      <c r="CX27" s="659"/>
      <c r="CY27" s="660"/>
      <c r="CZ27" s="643">
        <v>26.8</v>
      </c>
      <c r="DA27" s="661"/>
      <c r="DB27" s="661"/>
      <c r="DC27" s="662"/>
      <c r="DD27" s="646">
        <v>3750704</v>
      </c>
      <c r="DE27" s="659"/>
      <c r="DF27" s="659"/>
      <c r="DG27" s="659"/>
      <c r="DH27" s="659"/>
      <c r="DI27" s="659"/>
      <c r="DJ27" s="659"/>
      <c r="DK27" s="660"/>
      <c r="DL27" s="646">
        <v>3750704</v>
      </c>
      <c r="DM27" s="659"/>
      <c r="DN27" s="659"/>
      <c r="DO27" s="659"/>
      <c r="DP27" s="659"/>
      <c r="DQ27" s="659"/>
      <c r="DR27" s="659"/>
      <c r="DS27" s="659"/>
      <c r="DT27" s="659"/>
      <c r="DU27" s="659"/>
      <c r="DV27" s="660"/>
      <c r="DW27" s="643">
        <v>15</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158346</v>
      </c>
      <c r="S28" s="641"/>
      <c r="T28" s="641"/>
      <c r="U28" s="641"/>
      <c r="V28" s="641"/>
      <c r="W28" s="641"/>
      <c r="X28" s="641"/>
      <c r="Y28" s="642"/>
      <c r="Z28" s="677">
        <v>0.3</v>
      </c>
      <c r="AA28" s="677"/>
      <c r="AB28" s="677"/>
      <c r="AC28" s="677"/>
      <c r="AD28" s="678">
        <v>1889</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4613686</v>
      </c>
      <c r="CS28" s="641"/>
      <c r="CT28" s="641"/>
      <c r="CU28" s="641"/>
      <c r="CV28" s="641"/>
      <c r="CW28" s="641"/>
      <c r="CX28" s="641"/>
      <c r="CY28" s="642"/>
      <c r="CZ28" s="643">
        <v>9.9</v>
      </c>
      <c r="DA28" s="661"/>
      <c r="DB28" s="661"/>
      <c r="DC28" s="662"/>
      <c r="DD28" s="646">
        <v>4587023</v>
      </c>
      <c r="DE28" s="641"/>
      <c r="DF28" s="641"/>
      <c r="DG28" s="641"/>
      <c r="DH28" s="641"/>
      <c r="DI28" s="641"/>
      <c r="DJ28" s="641"/>
      <c r="DK28" s="642"/>
      <c r="DL28" s="646">
        <v>4587023</v>
      </c>
      <c r="DM28" s="641"/>
      <c r="DN28" s="641"/>
      <c r="DO28" s="641"/>
      <c r="DP28" s="641"/>
      <c r="DQ28" s="641"/>
      <c r="DR28" s="641"/>
      <c r="DS28" s="641"/>
      <c r="DT28" s="641"/>
      <c r="DU28" s="641"/>
      <c r="DV28" s="642"/>
      <c r="DW28" s="643">
        <v>18.399999999999999</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330710</v>
      </c>
      <c r="S29" s="641"/>
      <c r="T29" s="641"/>
      <c r="U29" s="641"/>
      <c r="V29" s="641"/>
      <c r="W29" s="641"/>
      <c r="X29" s="641"/>
      <c r="Y29" s="642"/>
      <c r="Z29" s="677">
        <v>0.7</v>
      </c>
      <c r="AA29" s="677"/>
      <c r="AB29" s="677"/>
      <c r="AC29" s="677"/>
      <c r="AD29" s="678">
        <v>70926</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307</v>
      </c>
      <c r="CG29" s="674"/>
      <c r="CH29" s="674"/>
      <c r="CI29" s="674"/>
      <c r="CJ29" s="674"/>
      <c r="CK29" s="674"/>
      <c r="CL29" s="674"/>
      <c r="CM29" s="674"/>
      <c r="CN29" s="674"/>
      <c r="CO29" s="674"/>
      <c r="CP29" s="674"/>
      <c r="CQ29" s="675"/>
      <c r="CR29" s="640">
        <v>4613686</v>
      </c>
      <c r="CS29" s="659"/>
      <c r="CT29" s="659"/>
      <c r="CU29" s="659"/>
      <c r="CV29" s="659"/>
      <c r="CW29" s="659"/>
      <c r="CX29" s="659"/>
      <c r="CY29" s="660"/>
      <c r="CZ29" s="643">
        <v>9.9</v>
      </c>
      <c r="DA29" s="661"/>
      <c r="DB29" s="661"/>
      <c r="DC29" s="662"/>
      <c r="DD29" s="646">
        <v>4587023</v>
      </c>
      <c r="DE29" s="659"/>
      <c r="DF29" s="659"/>
      <c r="DG29" s="659"/>
      <c r="DH29" s="659"/>
      <c r="DI29" s="659"/>
      <c r="DJ29" s="659"/>
      <c r="DK29" s="660"/>
      <c r="DL29" s="646">
        <v>4587023</v>
      </c>
      <c r="DM29" s="659"/>
      <c r="DN29" s="659"/>
      <c r="DO29" s="659"/>
      <c r="DP29" s="659"/>
      <c r="DQ29" s="659"/>
      <c r="DR29" s="659"/>
      <c r="DS29" s="659"/>
      <c r="DT29" s="659"/>
      <c r="DU29" s="659"/>
      <c r="DV29" s="660"/>
      <c r="DW29" s="643">
        <v>18.399999999999999</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401841</v>
      </c>
      <c r="S30" s="641"/>
      <c r="T30" s="641"/>
      <c r="U30" s="641"/>
      <c r="V30" s="641"/>
      <c r="W30" s="641"/>
      <c r="X30" s="641"/>
      <c r="Y30" s="642"/>
      <c r="Z30" s="677">
        <v>0.8</v>
      </c>
      <c r="AA30" s="677"/>
      <c r="AB30" s="677"/>
      <c r="AC30" s="677"/>
      <c r="AD30" s="678" t="s">
        <v>241</v>
      </c>
      <c r="AE30" s="678"/>
      <c r="AF30" s="678"/>
      <c r="AG30" s="678"/>
      <c r="AH30" s="678"/>
      <c r="AI30" s="678"/>
      <c r="AJ30" s="678"/>
      <c r="AK30" s="678"/>
      <c r="AL30" s="643" t="s">
        <v>241</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14"/>
      <c r="BI30" s="714"/>
      <c r="BJ30" s="714"/>
      <c r="BK30" s="714"/>
      <c r="BL30" s="714"/>
      <c r="BM30" s="714"/>
      <c r="BN30" s="714"/>
      <c r="BO30" s="714"/>
      <c r="BP30" s="714"/>
      <c r="BQ30" s="715"/>
      <c r="BR30" s="701" t="s">
        <v>310</v>
      </c>
      <c r="BS30" s="714"/>
      <c r="BT30" s="714"/>
      <c r="BU30" s="714"/>
      <c r="BV30" s="714"/>
      <c r="BW30" s="714"/>
      <c r="BX30" s="714"/>
      <c r="BY30" s="714"/>
      <c r="BZ30" s="714"/>
      <c r="CA30" s="714"/>
      <c r="CB30" s="715"/>
      <c r="CD30" s="727"/>
      <c r="CE30" s="728"/>
      <c r="CF30" s="673" t="s">
        <v>311</v>
      </c>
      <c r="CG30" s="674"/>
      <c r="CH30" s="674"/>
      <c r="CI30" s="674"/>
      <c r="CJ30" s="674"/>
      <c r="CK30" s="674"/>
      <c r="CL30" s="674"/>
      <c r="CM30" s="674"/>
      <c r="CN30" s="674"/>
      <c r="CO30" s="674"/>
      <c r="CP30" s="674"/>
      <c r="CQ30" s="675"/>
      <c r="CR30" s="640">
        <v>4356977</v>
      </c>
      <c r="CS30" s="641"/>
      <c r="CT30" s="641"/>
      <c r="CU30" s="641"/>
      <c r="CV30" s="641"/>
      <c r="CW30" s="641"/>
      <c r="CX30" s="641"/>
      <c r="CY30" s="642"/>
      <c r="CZ30" s="643">
        <v>9.4</v>
      </c>
      <c r="DA30" s="661"/>
      <c r="DB30" s="661"/>
      <c r="DC30" s="662"/>
      <c r="DD30" s="646">
        <v>4330330</v>
      </c>
      <c r="DE30" s="641"/>
      <c r="DF30" s="641"/>
      <c r="DG30" s="641"/>
      <c r="DH30" s="641"/>
      <c r="DI30" s="641"/>
      <c r="DJ30" s="641"/>
      <c r="DK30" s="642"/>
      <c r="DL30" s="646">
        <v>4330330</v>
      </c>
      <c r="DM30" s="641"/>
      <c r="DN30" s="641"/>
      <c r="DO30" s="641"/>
      <c r="DP30" s="641"/>
      <c r="DQ30" s="641"/>
      <c r="DR30" s="641"/>
      <c r="DS30" s="641"/>
      <c r="DT30" s="641"/>
      <c r="DU30" s="641"/>
      <c r="DV30" s="642"/>
      <c r="DW30" s="643">
        <v>17.399999999999999</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7982356</v>
      </c>
      <c r="S31" s="641"/>
      <c r="T31" s="641"/>
      <c r="U31" s="641"/>
      <c r="V31" s="641"/>
      <c r="W31" s="641"/>
      <c r="X31" s="641"/>
      <c r="Y31" s="642"/>
      <c r="Z31" s="677">
        <v>16.899999999999999</v>
      </c>
      <c r="AA31" s="677"/>
      <c r="AB31" s="677"/>
      <c r="AC31" s="677"/>
      <c r="AD31" s="678" t="s">
        <v>241</v>
      </c>
      <c r="AE31" s="678"/>
      <c r="AF31" s="678"/>
      <c r="AG31" s="678"/>
      <c r="AH31" s="678"/>
      <c r="AI31" s="678"/>
      <c r="AJ31" s="678"/>
      <c r="AK31" s="678"/>
      <c r="AL31" s="643" t="s">
        <v>241</v>
      </c>
      <c r="AM31" s="644"/>
      <c r="AN31" s="644"/>
      <c r="AO31" s="679"/>
      <c r="AP31" s="716" t="s">
        <v>313</v>
      </c>
      <c r="AQ31" s="717"/>
      <c r="AR31" s="717"/>
      <c r="AS31" s="717"/>
      <c r="AT31" s="722" t="s">
        <v>314</v>
      </c>
      <c r="AU31" s="231"/>
      <c r="AV31" s="231"/>
      <c r="AW31" s="231"/>
      <c r="AX31" s="706" t="s">
        <v>187</v>
      </c>
      <c r="AY31" s="707"/>
      <c r="AZ31" s="707"/>
      <c r="BA31" s="707"/>
      <c r="BB31" s="707"/>
      <c r="BC31" s="707"/>
      <c r="BD31" s="707"/>
      <c r="BE31" s="707"/>
      <c r="BF31" s="708"/>
      <c r="BG31" s="709">
        <v>99.4</v>
      </c>
      <c r="BH31" s="710"/>
      <c r="BI31" s="710"/>
      <c r="BJ31" s="710"/>
      <c r="BK31" s="710"/>
      <c r="BL31" s="710"/>
      <c r="BM31" s="711">
        <v>98.8</v>
      </c>
      <c r="BN31" s="710"/>
      <c r="BO31" s="710"/>
      <c r="BP31" s="710"/>
      <c r="BQ31" s="712"/>
      <c r="BR31" s="709">
        <v>99.4</v>
      </c>
      <c r="BS31" s="710"/>
      <c r="BT31" s="710"/>
      <c r="BU31" s="710"/>
      <c r="BV31" s="710"/>
      <c r="BW31" s="710"/>
      <c r="BX31" s="711">
        <v>98.5</v>
      </c>
      <c r="BY31" s="710"/>
      <c r="BZ31" s="710"/>
      <c r="CA31" s="710"/>
      <c r="CB31" s="712"/>
      <c r="CD31" s="727"/>
      <c r="CE31" s="728"/>
      <c r="CF31" s="673" t="s">
        <v>315</v>
      </c>
      <c r="CG31" s="674"/>
      <c r="CH31" s="674"/>
      <c r="CI31" s="674"/>
      <c r="CJ31" s="674"/>
      <c r="CK31" s="674"/>
      <c r="CL31" s="674"/>
      <c r="CM31" s="674"/>
      <c r="CN31" s="674"/>
      <c r="CO31" s="674"/>
      <c r="CP31" s="674"/>
      <c r="CQ31" s="675"/>
      <c r="CR31" s="640">
        <v>256709</v>
      </c>
      <c r="CS31" s="659"/>
      <c r="CT31" s="659"/>
      <c r="CU31" s="659"/>
      <c r="CV31" s="659"/>
      <c r="CW31" s="659"/>
      <c r="CX31" s="659"/>
      <c r="CY31" s="660"/>
      <c r="CZ31" s="643">
        <v>0.6</v>
      </c>
      <c r="DA31" s="661"/>
      <c r="DB31" s="661"/>
      <c r="DC31" s="662"/>
      <c r="DD31" s="646">
        <v>256693</v>
      </c>
      <c r="DE31" s="659"/>
      <c r="DF31" s="659"/>
      <c r="DG31" s="659"/>
      <c r="DH31" s="659"/>
      <c r="DI31" s="659"/>
      <c r="DJ31" s="659"/>
      <c r="DK31" s="660"/>
      <c r="DL31" s="646">
        <v>256693</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31" t="s">
        <v>316</v>
      </c>
      <c r="C32" s="732"/>
      <c r="D32" s="732"/>
      <c r="E32" s="732"/>
      <c r="F32" s="732"/>
      <c r="G32" s="732"/>
      <c r="H32" s="732"/>
      <c r="I32" s="732"/>
      <c r="J32" s="732"/>
      <c r="K32" s="732"/>
      <c r="L32" s="732"/>
      <c r="M32" s="732"/>
      <c r="N32" s="732"/>
      <c r="O32" s="732"/>
      <c r="P32" s="732"/>
      <c r="Q32" s="733"/>
      <c r="R32" s="640" t="s">
        <v>241</v>
      </c>
      <c r="S32" s="641"/>
      <c r="T32" s="641"/>
      <c r="U32" s="641"/>
      <c r="V32" s="641"/>
      <c r="W32" s="641"/>
      <c r="X32" s="641"/>
      <c r="Y32" s="642"/>
      <c r="Z32" s="677" t="s">
        <v>174</v>
      </c>
      <c r="AA32" s="677"/>
      <c r="AB32" s="677"/>
      <c r="AC32" s="677"/>
      <c r="AD32" s="678" t="s">
        <v>174</v>
      </c>
      <c r="AE32" s="678"/>
      <c r="AF32" s="678"/>
      <c r="AG32" s="678"/>
      <c r="AH32" s="678"/>
      <c r="AI32" s="678"/>
      <c r="AJ32" s="678"/>
      <c r="AK32" s="678"/>
      <c r="AL32" s="643" t="s">
        <v>241</v>
      </c>
      <c r="AM32" s="644"/>
      <c r="AN32" s="644"/>
      <c r="AO32" s="679"/>
      <c r="AP32" s="718"/>
      <c r="AQ32" s="719"/>
      <c r="AR32" s="719"/>
      <c r="AS32" s="719"/>
      <c r="AT32" s="723"/>
      <c r="AU32" s="230" t="s">
        <v>317</v>
      </c>
      <c r="AV32" s="230"/>
      <c r="AW32" s="230"/>
      <c r="AX32" s="637" t="s">
        <v>318</v>
      </c>
      <c r="AY32" s="638"/>
      <c r="AZ32" s="638"/>
      <c r="BA32" s="638"/>
      <c r="BB32" s="638"/>
      <c r="BC32" s="638"/>
      <c r="BD32" s="638"/>
      <c r="BE32" s="638"/>
      <c r="BF32" s="639"/>
      <c r="BG32" s="713">
        <v>99</v>
      </c>
      <c r="BH32" s="659"/>
      <c r="BI32" s="659"/>
      <c r="BJ32" s="659"/>
      <c r="BK32" s="659"/>
      <c r="BL32" s="659"/>
      <c r="BM32" s="644">
        <v>98.1</v>
      </c>
      <c r="BN32" s="705"/>
      <c r="BO32" s="705"/>
      <c r="BP32" s="705"/>
      <c r="BQ32" s="683"/>
      <c r="BR32" s="713">
        <v>99</v>
      </c>
      <c r="BS32" s="659"/>
      <c r="BT32" s="659"/>
      <c r="BU32" s="659"/>
      <c r="BV32" s="659"/>
      <c r="BW32" s="659"/>
      <c r="BX32" s="644">
        <v>97.8</v>
      </c>
      <c r="BY32" s="705"/>
      <c r="BZ32" s="705"/>
      <c r="CA32" s="705"/>
      <c r="CB32" s="683"/>
      <c r="CD32" s="729"/>
      <c r="CE32" s="730"/>
      <c r="CF32" s="673" t="s">
        <v>319</v>
      </c>
      <c r="CG32" s="674"/>
      <c r="CH32" s="674"/>
      <c r="CI32" s="674"/>
      <c r="CJ32" s="674"/>
      <c r="CK32" s="674"/>
      <c r="CL32" s="674"/>
      <c r="CM32" s="674"/>
      <c r="CN32" s="674"/>
      <c r="CO32" s="674"/>
      <c r="CP32" s="674"/>
      <c r="CQ32" s="675"/>
      <c r="CR32" s="640" t="s">
        <v>241</v>
      </c>
      <c r="CS32" s="641"/>
      <c r="CT32" s="641"/>
      <c r="CU32" s="641"/>
      <c r="CV32" s="641"/>
      <c r="CW32" s="641"/>
      <c r="CX32" s="641"/>
      <c r="CY32" s="642"/>
      <c r="CZ32" s="643" t="s">
        <v>174</v>
      </c>
      <c r="DA32" s="661"/>
      <c r="DB32" s="661"/>
      <c r="DC32" s="662"/>
      <c r="DD32" s="646" t="s">
        <v>174</v>
      </c>
      <c r="DE32" s="641"/>
      <c r="DF32" s="641"/>
      <c r="DG32" s="641"/>
      <c r="DH32" s="641"/>
      <c r="DI32" s="641"/>
      <c r="DJ32" s="641"/>
      <c r="DK32" s="642"/>
      <c r="DL32" s="646" t="s">
        <v>241</v>
      </c>
      <c r="DM32" s="641"/>
      <c r="DN32" s="641"/>
      <c r="DO32" s="641"/>
      <c r="DP32" s="641"/>
      <c r="DQ32" s="641"/>
      <c r="DR32" s="641"/>
      <c r="DS32" s="641"/>
      <c r="DT32" s="641"/>
      <c r="DU32" s="641"/>
      <c r="DV32" s="642"/>
      <c r="DW32" s="643" t="s">
        <v>241</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3455200</v>
      </c>
      <c r="S33" s="641"/>
      <c r="T33" s="641"/>
      <c r="U33" s="641"/>
      <c r="V33" s="641"/>
      <c r="W33" s="641"/>
      <c r="X33" s="641"/>
      <c r="Y33" s="642"/>
      <c r="Z33" s="677">
        <v>7.3</v>
      </c>
      <c r="AA33" s="677"/>
      <c r="AB33" s="677"/>
      <c r="AC33" s="677"/>
      <c r="AD33" s="678" t="s">
        <v>241</v>
      </c>
      <c r="AE33" s="678"/>
      <c r="AF33" s="678"/>
      <c r="AG33" s="678"/>
      <c r="AH33" s="678"/>
      <c r="AI33" s="678"/>
      <c r="AJ33" s="678"/>
      <c r="AK33" s="678"/>
      <c r="AL33" s="643" t="s">
        <v>174</v>
      </c>
      <c r="AM33" s="644"/>
      <c r="AN33" s="644"/>
      <c r="AO33" s="679"/>
      <c r="AP33" s="720"/>
      <c r="AQ33" s="721"/>
      <c r="AR33" s="721"/>
      <c r="AS33" s="721"/>
      <c r="AT33" s="724"/>
      <c r="AU33" s="232"/>
      <c r="AV33" s="232"/>
      <c r="AW33" s="232"/>
      <c r="AX33" s="621" t="s">
        <v>321</v>
      </c>
      <c r="AY33" s="622"/>
      <c r="AZ33" s="622"/>
      <c r="BA33" s="622"/>
      <c r="BB33" s="622"/>
      <c r="BC33" s="622"/>
      <c r="BD33" s="622"/>
      <c r="BE33" s="622"/>
      <c r="BF33" s="623"/>
      <c r="BG33" s="704">
        <v>99.7</v>
      </c>
      <c r="BH33" s="625"/>
      <c r="BI33" s="625"/>
      <c r="BJ33" s="625"/>
      <c r="BK33" s="625"/>
      <c r="BL33" s="625"/>
      <c r="BM33" s="668">
        <v>99.2</v>
      </c>
      <c r="BN33" s="625"/>
      <c r="BO33" s="625"/>
      <c r="BP33" s="625"/>
      <c r="BQ33" s="689"/>
      <c r="BR33" s="704">
        <v>99.7</v>
      </c>
      <c r="BS33" s="625"/>
      <c r="BT33" s="625"/>
      <c r="BU33" s="625"/>
      <c r="BV33" s="625"/>
      <c r="BW33" s="625"/>
      <c r="BX33" s="668">
        <v>99.1</v>
      </c>
      <c r="BY33" s="625"/>
      <c r="BZ33" s="625"/>
      <c r="CA33" s="625"/>
      <c r="CB33" s="689"/>
      <c r="CD33" s="673" t="s">
        <v>322</v>
      </c>
      <c r="CE33" s="674"/>
      <c r="CF33" s="674"/>
      <c r="CG33" s="674"/>
      <c r="CH33" s="674"/>
      <c r="CI33" s="674"/>
      <c r="CJ33" s="674"/>
      <c r="CK33" s="674"/>
      <c r="CL33" s="674"/>
      <c r="CM33" s="674"/>
      <c r="CN33" s="674"/>
      <c r="CO33" s="674"/>
      <c r="CP33" s="674"/>
      <c r="CQ33" s="675"/>
      <c r="CR33" s="640">
        <v>19929429</v>
      </c>
      <c r="CS33" s="659"/>
      <c r="CT33" s="659"/>
      <c r="CU33" s="659"/>
      <c r="CV33" s="659"/>
      <c r="CW33" s="659"/>
      <c r="CX33" s="659"/>
      <c r="CY33" s="660"/>
      <c r="CZ33" s="643">
        <v>42.8</v>
      </c>
      <c r="DA33" s="661"/>
      <c r="DB33" s="661"/>
      <c r="DC33" s="662"/>
      <c r="DD33" s="646">
        <v>17044371</v>
      </c>
      <c r="DE33" s="659"/>
      <c r="DF33" s="659"/>
      <c r="DG33" s="659"/>
      <c r="DH33" s="659"/>
      <c r="DI33" s="659"/>
      <c r="DJ33" s="659"/>
      <c r="DK33" s="660"/>
      <c r="DL33" s="646">
        <v>12797960</v>
      </c>
      <c r="DM33" s="659"/>
      <c r="DN33" s="659"/>
      <c r="DO33" s="659"/>
      <c r="DP33" s="659"/>
      <c r="DQ33" s="659"/>
      <c r="DR33" s="659"/>
      <c r="DS33" s="659"/>
      <c r="DT33" s="659"/>
      <c r="DU33" s="659"/>
      <c r="DV33" s="660"/>
      <c r="DW33" s="643">
        <v>51.3</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192642</v>
      </c>
      <c r="S34" s="641"/>
      <c r="T34" s="641"/>
      <c r="U34" s="641"/>
      <c r="V34" s="641"/>
      <c r="W34" s="641"/>
      <c r="X34" s="641"/>
      <c r="Y34" s="642"/>
      <c r="Z34" s="677">
        <v>0.4</v>
      </c>
      <c r="AA34" s="677"/>
      <c r="AB34" s="677"/>
      <c r="AC34" s="677"/>
      <c r="AD34" s="678">
        <v>30439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7720063</v>
      </c>
      <c r="CS34" s="641"/>
      <c r="CT34" s="641"/>
      <c r="CU34" s="641"/>
      <c r="CV34" s="641"/>
      <c r="CW34" s="641"/>
      <c r="CX34" s="641"/>
      <c r="CY34" s="642"/>
      <c r="CZ34" s="643">
        <v>16.600000000000001</v>
      </c>
      <c r="DA34" s="661"/>
      <c r="DB34" s="661"/>
      <c r="DC34" s="662"/>
      <c r="DD34" s="646">
        <v>6212284</v>
      </c>
      <c r="DE34" s="641"/>
      <c r="DF34" s="641"/>
      <c r="DG34" s="641"/>
      <c r="DH34" s="641"/>
      <c r="DI34" s="641"/>
      <c r="DJ34" s="641"/>
      <c r="DK34" s="642"/>
      <c r="DL34" s="646">
        <v>4803876</v>
      </c>
      <c r="DM34" s="641"/>
      <c r="DN34" s="641"/>
      <c r="DO34" s="641"/>
      <c r="DP34" s="641"/>
      <c r="DQ34" s="641"/>
      <c r="DR34" s="641"/>
      <c r="DS34" s="641"/>
      <c r="DT34" s="641"/>
      <c r="DU34" s="641"/>
      <c r="DV34" s="642"/>
      <c r="DW34" s="643">
        <v>19.3</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2490957</v>
      </c>
      <c r="S35" s="641"/>
      <c r="T35" s="641"/>
      <c r="U35" s="641"/>
      <c r="V35" s="641"/>
      <c r="W35" s="641"/>
      <c r="X35" s="641"/>
      <c r="Y35" s="642"/>
      <c r="Z35" s="677">
        <v>5.3</v>
      </c>
      <c r="AA35" s="677"/>
      <c r="AB35" s="677"/>
      <c r="AC35" s="677"/>
      <c r="AD35" s="678" t="s">
        <v>241</v>
      </c>
      <c r="AE35" s="678"/>
      <c r="AF35" s="678"/>
      <c r="AG35" s="678"/>
      <c r="AH35" s="678"/>
      <c r="AI35" s="678"/>
      <c r="AJ35" s="678"/>
      <c r="AK35" s="678"/>
      <c r="AL35" s="643" t="s">
        <v>241</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196392</v>
      </c>
      <c r="CS35" s="659"/>
      <c r="CT35" s="659"/>
      <c r="CU35" s="659"/>
      <c r="CV35" s="659"/>
      <c r="CW35" s="659"/>
      <c r="CX35" s="659"/>
      <c r="CY35" s="660"/>
      <c r="CZ35" s="643">
        <v>0.4</v>
      </c>
      <c r="DA35" s="661"/>
      <c r="DB35" s="661"/>
      <c r="DC35" s="662"/>
      <c r="DD35" s="646">
        <v>156346</v>
      </c>
      <c r="DE35" s="659"/>
      <c r="DF35" s="659"/>
      <c r="DG35" s="659"/>
      <c r="DH35" s="659"/>
      <c r="DI35" s="659"/>
      <c r="DJ35" s="659"/>
      <c r="DK35" s="660"/>
      <c r="DL35" s="646">
        <v>156346</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2322261</v>
      </c>
      <c r="S36" s="641"/>
      <c r="T36" s="641"/>
      <c r="U36" s="641"/>
      <c r="V36" s="641"/>
      <c r="W36" s="641"/>
      <c r="X36" s="641"/>
      <c r="Y36" s="642"/>
      <c r="Z36" s="677">
        <v>4.9000000000000004</v>
      </c>
      <c r="AA36" s="677"/>
      <c r="AB36" s="677"/>
      <c r="AC36" s="677"/>
      <c r="AD36" s="678" t="s">
        <v>174</v>
      </c>
      <c r="AE36" s="678"/>
      <c r="AF36" s="678"/>
      <c r="AG36" s="678"/>
      <c r="AH36" s="678"/>
      <c r="AI36" s="678"/>
      <c r="AJ36" s="678"/>
      <c r="AK36" s="678"/>
      <c r="AL36" s="643" t="s">
        <v>241</v>
      </c>
      <c r="AM36" s="644"/>
      <c r="AN36" s="644"/>
      <c r="AO36" s="679"/>
      <c r="AP36" s="235"/>
      <c r="AQ36" s="692" t="s">
        <v>330</v>
      </c>
      <c r="AR36" s="693"/>
      <c r="AS36" s="693"/>
      <c r="AT36" s="693"/>
      <c r="AU36" s="693"/>
      <c r="AV36" s="693"/>
      <c r="AW36" s="693"/>
      <c r="AX36" s="693"/>
      <c r="AY36" s="694"/>
      <c r="AZ36" s="695">
        <v>6868990</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419499</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4732959</v>
      </c>
      <c r="CS36" s="641"/>
      <c r="CT36" s="641"/>
      <c r="CU36" s="641"/>
      <c r="CV36" s="641"/>
      <c r="CW36" s="641"/>
      <c r="CX36" s="641"/>
      <c r="CY36" s="642"/>
      <c r="CZ36" s="643">
        <v>10.199999999999999</v>
      </c>
      <c r="DA36" s="661"/>
      <c r="DB36" s="661"/>
      <c r="DC36" s="662"/>
      <c r="DD36" s="646">
        <v>4532416</v>
      </c>
      <c r="DE36" s="641"/>
      <c r="DF36" s="641"/>
      <c r="DG36" s="641"/>
      <c r="DH36" s="641"/>
      <c r="DI36" s="641"/>
      <c r="DJ36" s="641"/>
      <c r="DK36" s="642"/>
      <c r="DL36" s="646">
        <v>3946561</v>
      </c>
      <c r="DM36" s="641"/>
      <c r="DN36" s="641"/>
      <c r="DO36" s="641"/>
      <c r="DP36" s="641"/>
      <c r="DQ36" s="641"/>
      <c r="DR36" s="641"/>
      <c r="DS36" s="641"/>
      <c r="DT36" s="641"/>
      <c r="DU36" s="641"/>
      <c r="DV36" s="642"/>
      <c r="DW36" s="643">
        <v>15.8</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905629</v>
      </c>
      <c r="S37" s="641"/>
      <c r="T37" s="641"/>
      <c r="U37" s="641"/>
      <c r="V37" s="641"/>
      <c r="W37" s="641"/>
      <c r="X37" s="641"/>
      <c r="Y37" s="642"/>
      <c r="Z37" s="677">
        <v>1.9</v>
      </c>
      <c r="AA37" s="677"/>
      <c r="AB37" s="677"/>
      <c r="AC37" s="677"/>
      <c r="AD37" s="678" t="s">
        <v>174</v>
      </c>
      <c r="AE37" s="678"/>
      <c r="AF37" s="678"/>
      <c r="AG37" s="678"/>
      <c r="AH37" s="678"/>
      <c r="AI37" s="678"/>
      <c r="AJ37" s="678"/>
      <c r="AK37" s="678"/>
      <c r="AL37" s="643" t="s">
        <v>241</v>
      </c>
      <c r="AM37" s="644"/>
      <c r="AN37" s="644"/>
      <c r="AO37" s="679"/>
      <c r="AQ37" s="680" t="s">
        <v>334</v>
      </c>
      <c r="AR37" s="681"/>
      <c r="AS37" s="681"/>
      <c r="AT37" s="681"/>
      <c r="AU37" s="681"/>
      <c r="AV37" s="681"/>
      <c r="AW37" s="681"/>
      <c r="AX37" s="681"/>
      <c r="AY37" s="682"/>
      <c r="AZ37" s="640">
        <v>2243329</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183476</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1807338</v>
      </c>
      <c r="CS37" s="659"/>
      <c r="CT37" s="659"/>
      <c r="CU37" s="659"/>
      <c r="CV37" s="659"/>
      <c r="CW37" s="659"/>
      <c r="CX37" s="659"/>
      <c r="CY37" s="660"/>
      <c r="CZ37" s="643">
        <v>3.9</v>
      </c>
      <c r="DA37" s="661"/>
      <c r="DB37" s="661"/>
      <c r="DC37" s="662"/>
      <c r="DD37" s="646">
        <v>1806235</v>
      </c>
      <c r="DE37" s="659"/>
      <c r="DF37" s="659"/>
      <c r="DG37" s="659"/>
      <c r="DH37" s="659"/>
      <c r="DI37" s="659"/>
      <c r="DJ37" s="659"/>
      <c r="DK37" s="660"/>
      <c r="DL37" s="646">
        <v>1713370</v>
      </c>
      <c r="DM37" s="659"/>
      <c r="DN37" s="659"/>
      <c r="DO37" s="659"/>
      <c r="DP37" s="659"/>
      <c r="DQ37" s="659"/>
      <c r="DR37" s="659"/>
      <c r="DS37" s="659"/>
      <c r="DT37" s="659"/>
      <c r="DU37" s="659"/>
      <c r="DV37" s="660"/>
      <c r="DW37" s="643">
        <v>6.9</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945296</v>
      </c>
      <c r="S38" s="641"/>
      <c r="T38" s="641"/>
      <c r="U38" s="641"/>
      <c r="V38" s="641"/>
      <c r="W38" s="641"/>
      <c r="X38" s="641"/>
      <c r="Y38" s="642"/>
      <c r="Z38" s="677">
        <v>2</v>
      </c>
      <c r="AA38" s="677"/>
      <c r="AB38" s="677"/>
      <c r="AC38" s="677"/>
      <c r="AD38" s="678">
        <v>274254</v>
      </c>
      <c r="AE38" s="678"/>
      <c r="AF38" s="678"/>
      <c r="AG38" s="678"/>
      <c r="AH38" s="678"/>
      <c r="AI38" s="678"/>
      <c r="AJ38" s="678"/>
      <c r="AK38" s="678"/>
      <c r="AL38" s="643">
        <v>1.2</v>
      </c>
      <c r="AM38" s="644"/>
      <c r="AN38" s="644"/>
      <c r="AO38" s="679"/>
      <c r="AQ38" s="680" t="s">
        <v>338</v>
      </c>
      <c r="AR38" s="681"/>
      <c r="AS38" s="681"/>
      <c r="AT38" s="681"/>
      <c r="AU38" s="681"/>
      <c r="AV38" s="681"/>
      <c r="AW38" s="681"/>
      <c r="AX38" s="681"/>
      <c r="AY38" s="682"/>
      <c r="AZ38" s="640">
        <v>16158</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17642</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4609503</v>
      </c>
      <c r="CS38" s="641"/>
      <c r="CT38" s="641"/>
      <c r="CU38" s="641"/>
      <c r="CV38" s="641"/>
      <c r="CW38" s="641"/>
      <c r="CX38" s="641"/>
      <c r="CY38" s="642"/>
      <c r="CZ38" s="643">
        <v>9.9</v>
      </c>
      <c r="DA38" s="661"/>
      <c r="DB38" s="661"/>
      <c r="DC38" s="662"/>
      <c r="DD38" s="646">
        <v>3572061</v>
      </c>
      <c r="DE38" s="641"/>
      <c r="DF38" s="641"/>
      <c r="DG38" s="641"/>
      <c r="DH38" s="641"/>
      <c r="DI38" s="641"/>
      <c r="DJ38" s="641"/>
      <c r="DK38" s="642"/>
      <c r="DL38" s="646">
        <v>3303721</v>
      </c>
      <c r="DM38" s="641"/>
      <c r="DN38" s="641"/>
      <c r="DO38" s="641"/>
      <c r="DP38" s="641"/>
      <c r="DQ38" s="641"/>
      <c r="DR38" s="641"/>
      <c r="DS38" s="641"/>
      <c r="DT38" s="641"/>
      <c r="DU38" s="641"/>
      <c r="DV38" s="642"/>
      <c r="DW38" s="643">
        <v>13.2</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3246044</v>
      </c>
      <c r="S39" s="641"/>
      <c r="T39" s="641"/>
      <c r="U39" s="641"/>
      <c r="V39" s="641"/>
      <c r="W39" s="641"/>
      <c r="X39" s="641"/>
      <c r="Y39" s="642"/>
      <c r="Z39" s="677">
        <v>6.9</v>
      </c>
      <c r="AA39" s="677"/>
      <c r="AB39" s="677"/>
      <c r="AC39" s="677"/>
      <c r="AD39" s="678" t="s">
        <v>241</v>
      </c>
      <c r="AE39" s="678"/>
      <c r="AF39" s="678"/>
      <c r="AG39" s="678"/>
      <c r="AH39" s="678"/>
      <c r="AI39" s="678"/>
      <c r="AJ39" s="678"/>
      <c r="AK39" s="678"/>
      <c r="AL39" s="643" t="s">
        <v>241</v>
      </c>
      <c r="AM39" s="644"/>
      <c r="AN39" s="644"/>
      <c r="AO39" s="679"/>
      <c r="AQ39" s="680" t="s">
        <v>342</v>
      </c>
      <c r="AR39" s="681"/>
      <c r="AS39" s="681"/>
      <c r="AT39" s="681"/>
      <c r="AU39" s="681"/>
      <c r="AV39" s="681"/>
      <c r="AW39" s="681"/>
      <c r="AX39" s="681"/>
      <c r="AY39" s="682"/>
      <c r="AZ39" s="640" t="s">
        <v>174</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27385</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1611009</v>
      </c>
      <c r="CS39" s="659"/>
      <c r="CT39" s="659"/>
      <c r="CU39" s="659"/>
      <c r="CV39" s="659"/>
      <c r="CW39" s="659"/>
      <c r="CX39" s="659"/>
      <c r="CY39" s="660"/>
      <c r="CZ39" s="643">
        <v>3.5</v>
      </c>
      <c r="DA39" s="661"/>
      <c r="DB39" s="661"/>
      <c r="DC39" s="662"/>
      <c r="DD39" s="646">
        <v>1545661</v>
      </c>
      <c r="DE39" s="659"/>
      <c r="DF39" s="659"/>
      <c r="DG39" s="659"/>
      <c r="DH39" s="659"/>
      <c r="DI39" s="659"/>
      <c r="DJ39" s="659"/>
      <c r="DK39" s="660"/>
      <c r="DL39" s="646" t="s">
        <v>241</v>
      </c>
      <c r="DM39" s="659"/>
      <c r="DN39" s="659"/>
      <c r="DO39" s="659"/>
      <c r="DP39" s="659"/>
      <c r="DQ39" s="659"/>
      <c r="DR39" s="659"/>
      <c r="DS39" s="659"/>
      <c r="DT39" s="659"/>
      <c r="DU39" s="659"/>
      <c r="DV39" s="660"/>
      <c r="DW39" s="643" t="s">
        <v>241</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174</v>
      </c>
      <c r="AA40" s="677"/>
      <c r="AB40" s="677"/>
      <c r="AC40" s="677"/>
      <c r="AD40" s="678" t="s">
        <v>241</v>
      </c>
      <c r="AE40" s="678"/>
      <c r="AF40" s="678"/>
      <c r="AG40" s="678"/>
      <c r="AH40" s="678"/>
      <c r="AI40" s="678"/>
      <c r="AJ40" s="678"/>
      <c r="AK40" s="678"/>
      <c r="AL40" s="643" t="s">
        <v>174</v>
      </c>
      <c r="AM40" s="644"/>
      <c r="AN40" s="644"/>
      <c r="AO40" s="679"/>
      <c r="AQ40" s="680" t="s">
        <v>346</v>
      </c>
      <c r="AR40" s="681"/>
      <c r="AS40" s="681"/>
      <c r="AT40" s="681"/>
      <c r="AU40" s="681"/>
      <c r="AV40" s="681"/>
      <c r="AW40" s="681"/>
      <c r="AX40" s="681"/>
      <c r="AY40" s="682"/>
      <c r="AZ40" s="640" t="s">
        <v>241</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103</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1059503</v>
      </c>
      <c r="CS40" s="641"/>
      <c r="CT40" s="641"/>
      <c r="CU40" s="641"/>
      <c r="CV40" s="641"/>
      <c r="CW40" s="641"/>
      <c r="CX40" s="641"/>
      <c r="CY40" s="642"/>
      <c r="CZ40" s="643">
        <v>2.2999999999999998</v>
      </c>
      <c r="DA40" s="661"/>
      <c r="DB40" s="661"/>
      <c r="DC40" s="662"/>
      <c r="DD40" s="646">
        <v>1025603</v>
      </c>
      <c r="DE40" s="641"/>
      <c r="DF40" s="641"/>
      <c r="DG40" s="641"/>
      <c r="DH40" s="641"/>
      <c r="DI40" s="641"/>
      <c r="DJ40" s="641"/>
      <c r="DK40" s="642"/>
      <c r="DL40" s="646">
        <v>587456</v>
      </c>
      <c r="DM40" s="641"/>
      <c r="DN40" s="641"/>
      <c r="DO40" s="641"/>
      <c r="DP40" s="641"/>
      <c r="DQ40" s="641"/>
      <c r="DR40" s="641"/>
      <c r="DS40" s="641"/>
      <c r="DT40" s="641"/>
      <c r="DU40" s="641"/>
      <c r="DV40" s="642"/>
      <c r="DW40" s="643">
        <v>2.4</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1548944</v>
      </c>
      <c r="S41" s="641"/>
      <c r="T41" s="641"/>
      <c r="U41" s="641"/>
      <c r="V41" s="641"/>
      <c r="W41" s="641"/>
      <c r="X41" s="641"/>
      <c r="Y41" s="642"/>
      <c r="Z41" s="677">
        <v>3.3</v>
      </c>
      <c r="AA41" s="677"/>
      <c r="AB41" s="677"/>
      <c r="AC41" s="677"/>
      <c r="AD41" s="678" t="s">
        <v>174</v>
      </c>
      <c r="AE41" s="678"/>
      <c r="AF41" s="678"/>
      <c r="AG41" s="678"/>
      <c r="AH41" s="678"/>
      <c r="AI41" s="678"/>
      <c r="AJ41" s="678"/>
      <c r="AK41" s="678"/>
      <c r="AL41" s="643" t="s">
        <v>174</v>
      </c>
      <c r="AM41" s="644"/>
      <c r="AN41" s="644"/>
      <c r="AO41" s="679"/>
      <c r="AQ41" s="680" t="s">
        <v>351</v>
      </c>
      <c r="AR41" s="681"/>
      <c r="AS41" s="681"/>
      <c r="AT41" s="681"/>
      <c r="AU41" s="681"/>
      <c r="AV41" s="681"/>
      <c r="AW41" s="681"/>
      <c r="AX41" s="681"/>
      <c r="AY41" s="682"/>
      <c r="AZ41" s="640">
        <v>1513223</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174</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241</v>
      </c>
      <c r="CS41" s="659"/>
      <c r="CT41" s="659"/>
      <c r="CU41" s="659"/>
      <c r="CV41" s="659"/>
      <c r="CW41" s="659"/>
      <c r="CX41" s="659"/>
      <c r="CY41" s="660"/>
      <c r="CZ41" s="643" t="s">
        <v>241</v>
      </c>
      <c r="DA41" s="661"/>
      <c r="DB41" s="661"/>
      <c r="DC41" s="662"/>
      <c r="DD41" s="646" t="s">
        <v>241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47278894</v>
      </c>
      <c r="S42" s="663"/>
      <c r="T42" s="663"/>
      <c r="U42" s="663"/>
      <c r="V42" s="663"/>
      <c r="W42" s="663"/>
      <c r="X42" s="663"/>
      <c r="Y42" s="665"/>
      <c r="Z42" s="666">
        <v>100</v>
      </c>
      <c r="AA42" s="666"/>
      <c r="AB42" s="666"/>
      <c r="AC42" s="666"/>
      <c r="AD42" s="667">
        <v>23385685</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3096280</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339</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4347291</v>
      </c>
      <c r="CS42" s="641"/>
      <c r="CT42" s="641"/>
      <c r="CU42" s="641"/>
      <c r="CV42" s="641"/>
      <c r="CW42" s="641"/>
      <c r="CX42" s="641"/>
      <c r="CY42" s="642"/>
      <c r="CZ42" s="643">
        <v>9.3000000000000007</v>
      </c>
      <c r="DA42" s="644"/>
      <c r="DB42" s="644"/>
      <c r="DC42" s="645"/>
      <c r="DD42" s="646">
        <v>1086491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90721</v>
      </c>
      <c r="CS43" s="659"/>
      <c r="CT43" s="659"/>
      <c r="CU43" s="659"/>
      <c r="CV43" s="659"/>
      <c r="CW43" s="659"/>
      <c r="CX43" s="659"/>
      <c r="CY43" s="660"/>
      <c r="CZ43" s="643">
        <v>0.2</v>
      </c>
      <c r="DA43" s="661"/>
      <c r="DB43" s="661"/>
      <c r="DC43" s="662"/>
      <c r="DD43" s="646">
        <v>90299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4343771</v>
      </c>
      <c r="CS44" s="641"/>
      <c r="CT44" s="641"/>
      <c r="CU44" s="641"/>
      <c r="CV44" s="641"/>
      <c r="CW44" s="641"/>
      <c r="CX44" s="641"/>
      <c r="CY44" s="642"/>
      <c r="CZ44" s="643">
        <v>9.3000000000000007</v>
      </c>
      <c r="DA44" s="644"/>
      <c r="DB44" s="644"/>
      <c r="DC44" s="645"/>
      <c r="DD44" s="646">
        <v>1082971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1901452</v>
      </c>
      <c r="CS45" s="659"/>
      <c r="CT45" s="659"/>
      <c r="CU45" s="659"/>
      <c r="CV45" s="659"/>
      <c r="CW45" s="659"/>
      <c r="CX45" s="659"/>
      <c r="CY45" s="660"/>
      <c r="CZ45" s="643">
        <v>4.0999999999999996</v>
      </c>
      <c r="DA45" s="661"/>
      <c r="DB45" s="661"/>
      <c r="DC45" s="662"/>
      <c r="DD45" s="646">
        <v>157912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2442319</v>
      </c>
      <c r="CS46" s="641"/>
      <c r="CT46" s="641"/>
      <c r="CU46" s="641"/>
      <c r="CV46" s="641"/>
      <c r="CW46" s="641"/>
      <c r="CX46" s="641"/>
      <c r="CY46" s="642"/>
      <c r="CZ46" s="643">
        <v>5.2</v>
      </c>
      <c r="DA46" s="644"/>
      <c r="DB46" s="644"/>
      <c r="DC46" s="645"/>
      <c r="DD46" s="646">
        <v>925059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3520</v>
      </c>
      <c r="CS47" s="659"/>
      <c r="CT47" s="659"/>
      <c r="CU47" s="659"/>
      <c r="CV47" s="659"/>
      <c r="CW47" s="659"/>
      <c r="CX47" s="659"/>
      <c r="CY47" s="660"/>
      <c r="CZ47" s="643">
        <v>0</v>
      </c>
      <c r="DA47" s="661"/>
      <c r="DB47" s="661"/>
      <c r="DC47" s="662"/>
      <c r="DD47" s="646">
        <v>3520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174</v>
      </c>
      <c r="CS48" s="641"/>
      <c r="CT48" s="641"/>
      <c r="CU48" s="641"/>
      <c r="CV48" s="641"/>
      <c r="CW48" s="641"/>
      <c r="CX48" s="641"/>
      <c r="CY48" s="642"/>
      <c r="CZ48" s="643" t="s">
        <v>174</v>
      </c>
      <c r="DA48" s="644"/>
      <c r="DB48" s="644"/>
      <c r="DC48" s="645"/>
      <c r="DD48" s="646" t="s">
        <v>241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46531052</v>
      </c>
      <c r="CS49" s="625"/>
      <c r="CT49" s="625"/>
      <c r="CU49" s="625"/>
      <c r="CV49" s="625"/>
      <c r="CW49" s="625"/>
      <c r="CX49" s="625"/>
      <c r="CY49" s="626"/>
      <c r="CZ49" s="627">
        <v>100</v>
      </c>
      <c r="DA49" s="628"/>
      <c r="DB49" s="628"/>
      <c r="DC49" s="629"/>
      <c r="DD49" s="630">
        <v>31139796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0eulB3Lcd5fi4s+Mbfq7+azWGNS4Q2E5eNlgtLhEyx2OTTMltsiLyXkIXvf6yuqnRGQo3om9k0md53ot6vcLA==" saltValue="1ga9dpx5hMF6Yq4M2H0j2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7" t="s">
        <v>390</v>
      </c>
      <c r="C7" s="1108"/>
      <c r="D7" s="1108"/>
      <c r="E7" s="1108"/>
      <c r="F7" s="1108"/>
      <c r="G7" s="1108"/>
      <c r="H7" s="1108"/>
      <c r="I7" s="1108"/>
      <c r="J7" s="1108"/>
      <c r="K7" s="1108"/>
      <c r="L7" s="1108"/>
      <c r="M7" s="1108"/>
      <c r="N7" s="1108"/>
      <c r="O7" s="1108"/>
      <c r="P7" s="1109"/>
      <c r="Q7" s="1159">
        <v>47071</v>
      </c>
      <c r="R7" s="1160"/>
      <c r="S7" s="1160"/>
      <c r="T7" s="1160"/>
      <c r="U7" s="1160"/>
      <c r="V7" s="1160">
        <v>46327</v>
      </c>
      <c r="W7" s="1160"/>
      <c r="X7" s="1160"/>
      <c r="Y7" s="1160"/>
      <c r="Z7" s="1160"/>
      <c r="AA7" s="1160">
        <v>744</v>
      </c>
      <c r="AB7" s="1160"/>
      <c r="AC7" s="1160"/>
      <c r="AD7" s="1160"/>
      <c r="AE7" s="1161"/>
      <c r="AF7" s="1162">
        <v>570</v>
      </c>
      <c r="AG7" s="1163"/>
      <c r="AH7" s="1163"/>
      <c r="AI7" s="1163"/>
      <c r="AJ7" s="1164"/>
      <c r="AK7" s="1146">
        <v>2322</v>
      </c>
      <c r="AL7" s="1147"/>
      <c r="AM7" s="1147"/>
      <c r="AN7" s="1147"/>
      <c r="AO7" s="1147"/>
      <c r="AP7" s="1147">
        <v>34134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597</v>
      </c>
      <c r="BT7" s="1151"/>
      <c r="BU7" s="1151"/>
      <c r="BV7" s="1151"/>
      <c r="BW7" s="1151"/>
      <c r="BX7" s="1151"/>
      <c r="BY7" s="1151"/>
      <c r="BZ7" s="1151"/>
      <c r="CA7" s="1151"/>
      <c r="CB7" s="1151"/>
      <c r="CC7" s="1151"/>
      <c r="CD7" s="1151"/>
      <c r="CE7" s="1151"/>
      <c r="CF7" s="1151"/>
      <c r="CG7" s="1152"/>
      <c r="CH7" s="1143">
        <v>4</v>
      </c>
      <c r="CI7" s="1144"/>
      <c r="CJ7" s="1144"/>
      <c r="CK7" s="1144"/>
      <c r="CL7" s="1145"/>
      <c r="CM7" s="1143">
        <v>114</v>
      </c>
      <c r="CN7" s="1144"/>
      <c r="CO7" s="1144"/>
      <c r="CP7" s="1144"/>
      <c r="CQ7" s="1145"/>
      <c r="CR7" s="1143">
        <v>45</v>
      </c>
      <c r="CS7" s="1144"/>
      <c r="CT7" s="1144"/>
      <c r="CU7" s="1144"/>
      <c r="CV7" s="1145"/>
      <c r="CW7" s="1143" t="s">
        <v>587</v>
      </c>
      <c r="CX7" s="1144"/>
      <c r="CY7" s="1144"/>
      <c r="CZ7" s="1144"/>
      <c r="DA7" s="1145"/>
      <c r="DB7" s="1143" t="s">
        <v>587</v>
      </c>
      <c r="DC7" s="1144"/>
      <c r="DD7" s="1144"/>
      <c r="DE7" s="1144"/>
      <c r="DF7" s="1145"/>
      <c r="DG7" s="1143" t="s">
        <v>587</v>
      </c>
      <c r="DH7" s="1144"/>
      <c r="DI7" s="1144"/>
      <c r="DJ7" s="1144"/>
      <c r="DK7" s="1145"/>
      <c r="DL7" s="1143" t="s">
        <v>587</v>
      </c>
      <c r="DM7" s="1144"/>
      <c r="DN7" s="1144"/>
      <c r="DO7" s="1144"/>
      <c r="DP7" s="1145"/>
      <c r="DQ7" s="1143" t="s">
        <v>587</v>
      </c>
      <c r="DR7" s="1144"/>
      <c r="DS7" s="1144"/>
      <c r="DT7" s="1144"/>
      <c r="DU7" s="1145"/>
      <c r="DV7" s="1170"/>
      <c r="DW7" s="1171"/>
      <c r="DX7" s="1171"/>
      <c r="DY7" s="1171"/>
      <c r="DZ7" s="1172"/>
      <c r="EA7" s="255"/>
    </row>
    <row r="8" spans="1:131" s="256" customFormat="1" ht="26.25" customHeight="1" x14ac:dyDescent="0.15">
      <c r="A8" s="262">
        <v>2</v>
      </c>
      <c r="B8" s="1094" t="s">
        <v>391</v>
      </c>
      <c r="C8" s="1095"/>
      <c r="D8" s="1095"/>
      <c r="E8" s="1095"/>
      <c r="F8" s="1095"/>
      <c r="G8" s="1095"/>
      <c r="H8" s="1095"/>
      <c r="I8" s="1095"/>
      <c r="J8" s="1095"/>
      <c r="K8" s="1095"/>
      <c r="L8" s="1095"/>
      <c r="M8" s="1095"/>
      <c r="N8" s="1095"/>
      <c r="O8" s="1095"/>
      <c r="P8" s="1096"/>
      <c r="Q8" s="1100">
        <v>12</v>
      </c>
      <c r="R8" s="1101"/>
      <c r="S8" s="1101"/>
      <c r="T8" s="1101"/>
      <c r="U8" s="1101"/>
      <c r="V8" s="1101">
        <v>8</v>
      </c>
      <c r="W8" s="1101"/>
      <c r="X8" s="1101"/>
      <c r="Y8" s="1101"/>
      <c r="Z8" s="1101"/>
      <c r="AA8" s="1101">
        <v>4</v>
      </c>
      <c r="AB8" s="1101"/>
      <c r="AC8" s="1101"/>
      <c r="AD8" s="1101"/>
      <c r="AE8" s="1102"/>
      <c r="AF8" s="1074">
        <v>4</v>
      </c>
      <c r="AG8" s="1075"/>
      <c r="AH8" s="1075"/>
      <c r="AI8" s="1075"/>
      <c r="AJ8" s="1076"/>
      <c r="AK8" s="1140">
        <v>0</v>
      </c>
      <c r="AL8" s="1141"/>
      <c r="AM8" s="1141"/>
      <c r="AN8" s="1141"/>
      <c r="AO8" s="1141"/>
      <c r="AP8" s="1141" t="s">
        <v>587</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598</v>
      </c>
      <c r="BT8" s="1070"/>
      <c r="BU8" s="1070"/>
      <c r="BV8" s="1070"/>
      <c r="BW8" s="1070"/>
      <c r="BX8" s="1070"/>
      <c r="BY8" s="1070"/>
      <c r="BZ8" s="1070"/>
      <c r="CA8" s="1070"/>
      <c r="CB8" s="1070"/>
      <c r="CC8" s="1070"/>
      <c r="CD8" s="1070"/>
      <c r="CE8" s="1070"/>
      <c r="CF8" s="1070"/>
      <c r="CG8" s="1071"/>
      <c r="CH8" s="1044">
        <v>42</v>
      </c>
      <c r="CI8" s="1045"/>
      <c r="CJ8" s="1045"/>
      <c r="CK8" s="1045"/>
      <c r="CL8" s="1046"/>
      <c r="CM8" s="1044">
        <v>36</v>
      </c>
      <c r="CN8" s="1045"/>
      <c r="CO8" s="1045"/>
      <c r="CP8" s="1045"/>
      <c r="CQ8" s="1046"/>
      <c r="CR8" s="1044">
        <v>6</v>
      </c>
      <c r="CS8" s="1045"/>
      <c r="CT8" s="1045"/>
      <c r="CU8" s="1045"/>
      <c r="CV8" s="1046"/>
      <c r="CW8" s="1044" t="s">
        <v>587</v>
      </c>
      <c r="CX8" s="1045"/>
      <c r="CY8" s="1045"/>
      <c r="CZ8" s="1045"/>
      <c r="DA8" s="1046"/>
      <c r="DB8" s="1044" t="s">
        <v>587</v>
      </c>
      <c r="DC8" s="1045"/>
      <c r="DD8" s="1045"/>
      <c r="DE8" s="1045"/>
      <c r="DF8" s="1046"/>
      <c r="DG8" s="1044" t="s">
        <v>587</v>
      </c>
      <c r="DH8" s="1045"/>
      <c r="DI8" s="1045"/>
      <c r="DJ8" s="1045"/>
      <c r="DK8" s="1046"/>
      <c r="DL8" s="1044" t="s">
        <v>587</v>
      </c>
      <c r="DM8" s="1045"/>
      <c r="DN8" s="1045"/>
      <c r="DO8" s="1045"/>
      <c r="DP8" s="1046"/>
      <c r="DQ8" s="1044" t="s">
        <v>587</v>
      </c>
      <c r="DR8" s="1045"/>
      <c r="DS8" s="1045"/>
      <c r="DT8" s="1045"/>
      <c r="DU8" s="1046"/>
      <c r="DV8" s="1047"/>
      <c r="DW8" s="1048"/>
      <c r="DX8" s="1048"/>
      <c r="DY8" s="1048"/>
      <c r="DZ8" s="1049"/>
      <c r="EA8" s="255"/>
    </row>
    <row r="9" spans="1:131" s="256" customFormat="1" ht="26.25" customHeight="1" x14ac:dyDescent="0.15">
      <c r="A9" s="262">
        <v>3</v>
      </c>
      <c r="B9" s="1094" t="s">
        <v>392</v>
      </c>
      <c r="C9" s="1095"/>
      <c r="D9" s="1095"/>
      <c r="E9" s="1095"/>
      <c r="F9" s="1095"/>
      <c r="G9" s="1095"/>
      <c r="H9" s="1095"/>
      <c r="I9" s="1095"/>
      <c r="J9" s="1095"/>
      <c r="K9" s="1095"/>
      <c r="L9" s="1095"/>
      <c r="M9" s="1095"/>
      <c r="N9" s="1095"/>
      <c r="O9" s="1095"/>
      <c r="P9" s="1096"/>
      <c r="Q9" s="1100">
        <v>196</v>
      </c>
      <c r="R9" s="1101"/>
      <c r="S9" s="1101"/>
      <c r="T9" s="1101"/>
      <c r="U9" s="1101"/>
      <c r="V9" s="1101">
        <v>196</v>
      </c>
      <c r="W9" s="1101"/>
      <c r="X9" s="1101"/>
      <c r="Y9" s="1101"/>
      <c r="Z9" s="1101"/>
      <c r="AA9" s="1101">
        <v>0</v>
      </c>
      <c r="AB9" s="1101"/>
      <c r="AC9" s="1101"/>
      <c r="AD9" s="1101"/>
      <c r="AE9" s="1102"/>
      <c r="AF9" s="1074">
        <v>0</v>
      </c>
      <c r="AG9" s="1075"/>
      <c r="AH9" s="1075"/>
      <c r="AI9" s="1075"/>
      <c r="AJ9" s="1076"/>
      <c r="AK9" s="1142">
        <v>0</v>
      </c>
      <c r="AL9" s="1141"/>
      <c r="AM9" s="1141"/>
      <c r="AN9" s="1141"/>
      <c r="AO9" s="1141"/>
      <c r="AP9" s="1141">
        <v>196</v>
      </c>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t="s">
        <v>599</v>
      </c>
      <c r="BT9" s="1070"/>
      <c r="BU9" s="1070"/>
      <c r="BV9" s="1070"/>
      <c r="BW9" s="1070"/>
      <c r="BX9" s="1070"/>
      <c r="BY9" s="1070"/>
      <c r="BZ9" s="1070"/>
      <c r="CA9" s="1070"/>
      <c r="CB9" s="1070"/>
      <c r="CC9" s="1070"/>
      <c r="CD9" s="1070"/>
      <c r="CE9" s="1070"/>
      <c r="CF9" s="1070"/>
      <c r="CG9" s="1071"/>
      <c r="CH9" s="1044">
        <v>-15</v>
      </c>
      <c r="CI9" s="1045"/>
      <c r="CJ9" s="1045"/>
      <c r="CK9" s="1045"/>
      <c r="CL9" s="1046"/>
      <c r="CM9" s="1044">
        <v>183</v>
      </c>
      <c r="CN9" s="1045"/>
      <c r="CO9" s="1045"/>
      <c r="CP9" s="1045"/>
      <c r="CQ9" s="1046"/>
      <c r="CR9" s="1044">
        <v>198</v>
      </c>
      <c r="CS9" s="1045"/>
      <c r="CT9" s="1045"/>
      <c r="CU9" s="1045"/>
      <c r="CV9" s="1046"/>
      <c r="CW9" s="1044" t="s">
        <v>587</v>
      </c>
      <c r="CX9" s="1045"/>
      <c r="CY9" s="1045"/>
      <c r="CZ9" s="1045"/>
      <c r="DA9" s="1046"/>
      <c r="DB9" s="1044" t="s">
        <v>587</v>
      </c>
      <c r="DC9" s="1045"/>
      <c r="DD9" s="1045"/>
      <c r="DE9" s="1045"/>
      <c r="DF9" s="1046"/>
      <c r="DG9" s="1044" t="s">
        <v>587</v>
      </c>
      <c r="DH9" s="1045"/>
      <c r="DI9" s="1045"/>
      <c r="DJ9" s="1045"/>
      <c r="DK9" s="1046"/>
      <c r="DL9" s="1044" t="s">
        <v>587</v>
      </c>
      <c r="DM9" s="1045"/>
      <c r="DN9" s="1045"/>
      <c r="DO9" s="1045"/>
      <c r="DP9" s="1046"/>
      <c r="DQ9" s="1044" t="s">
        <v>587</v>
      </c>
      <c r="DR9" s="1045"/>
      <c r="DS9" s="1045"/>
      <c r="DT9" s="1045"/>
      <c r="DU9" s="1046"/>
      <c r="DV9" s="1047"/>
      <c r="DW9" s="1048"/>
      <c r="DX9" s="1048"/>
      <c r="DY9" s="1048"/>
      <c r="DZ9" s="1049"/>
      <c r="EA9" s="255"/>
    </row>
    <row r="10" spans="1:131" s="256" customFormat="1" ht="26.25" customHeight="1" x14ac:dyDescent="0.15">
      <c r="A10" s="262">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4"/>
      <c r="C22" s="1095"/>
      <c r="D22" s="1095"/>
      <c r="E22" s="1095"/>
      <c r="F22" s="1095"/>
      <c r="G22" s="1095"/>
      <c r="H22" s="1095"/>
      <c r="I22" s="1095"/>
      <c r="J22" s="1095"/>
      <c r="K22" s="1095"/>
      <c r="L22" s="1095"/>
      <c r="M22" s="1095"/>
      <c r="N22" s="1095"/>
      <c r="O22" s="1095"/>
      <c r="P22" s="1096"/>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2" t="s">
        <v>393</v>
      </c>
      <c r="BA22" s="1092"/>
      <c r="BB22" s="1092"/>
      <c r="BC22" s="1092"/>
      <c r="BD22" s="1093"/>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5">
        <f>SUM(Q7:U9)</f>
        <v>47279</v>
      </c>
      <c r="R23" s="1126"/>
      <c r="S23" s="1126"/>
      <c r="T23" s="1126"/>
      <c r="U23" s="1126"/>
      <c r="V23" s="1125">
        <f t="shared" ref="V23" si="0">SUM(V7:Z9)</f>
        <v>46531</v>
      </c>
      <c r="W23" s="1126"/>
      <c r="X23" s="1126"/>
      <c r="Y23" s="1126"/>
      <c r="Z23" s="1126"/>
      <c r="AA23" s="1125">
        <f t="shared" ref="AA23" si="1">SUM(AA7:AE9)</f>
        <v>748</v>
      </c>
      <c r="AB23" s="1126"/>
      <c r="AC23" s="1126"/>
      <c r="AD23" s="1126"/>
      <c r="AE23" s="1126"/>
      <c r="AF23" s="1122">
        <v>574</v>
      </c>
      <c r="AG23" s="1123"/>
      <c r="AH23" s="1123"/>
      <c r="AI23" s="1123"/>
      <c r="AJ23" s="1124"/>
      <c r="AK23" s="1127"/>
      <c r="AL23" s="1128"/>
      <c r="AM23" s="1128"/>
      <c r="AN23" s="1128"/>
      <c r="AO23" s="1128"/>
      <c r="AP23" s="1125">
        <f t="shared" ref="AP23" si="2">SUM(AP7:AT9)</f>
        <v>34330</v>
      </c>
      <c r="AQ23" s="1126"/>
      <c r="AR23" s="1126"/>
      <c r="AS23" s="1126"/>
      <c r="AT23" s="1126"/>
      <c r="AU23" s="1129"/>
      <c r="AV23" s="1129"/>
      <c r="AW23" s="1129"/>
      <c r="AX23" s="1129"/>
      <c r="AY23" s="1130"/>
      <c r="AZ23" s="1122" t="s">
        <v>174</v>
      </c>
      <c r="BA23" s="1123"/>
      <c r="BB23" s="1123"/>
      <c r="BC23" s="1123"/>
      <c r="BD23" s="1124"/>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6" t="s">
        <v>401</v>
      </c>
      <c r="AG26" s="1063"/>
      <c r="AH26" s="1063"/>
      <c r="AI26" s="1063"/>
      <c r="AJ26" s="1117"/>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8"/>
      <c r="AG27" s="1066"/>
      <c r="AH27" s="1066"/>
      <c r="AI27" s="1066"/>
      <c r="AJ27" s="1119"/>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7" t="s">
        <v>406</v>
      </c>
      <c r="C28" s="1108"/>
      <c r="D28" s="1108"/>
      <c r="E28" s="1108"/>
      <c r="F28" s="1108"/>
      <c r="G28" s="1108"/>
      <c r="H28" s="1108"/>
      <c r="I28" s="1108"/>
      <c r="J28" s="1108"/>
      <c r="K28" s="1108"/>
      <c r="L28" s="1108"/>
      <c r="M28" s="1108"/>
      <c r="N28" s="1108"/>
      <c r="O28" s="1108"/>
      <c r="P28" s="1109"/>
      <c r="Q28" s="1110">
        <v>13976</v>
      </c>
      <c r="R28" s="1111"/>
      <c r="S28" s="1111"/>
      <c r="T28" s="1111"/>
      <c r="U28" s="1111"/>
      <c r="V28" s="1111">
        <v>13556</v>
      </c>
      <c r="W28" s="1111"/>
      <c r="X28" s="1111"/>
      <c r="Y28" s="1111"/>
      <c r="Z28" s="1111"/>
      <c r="AA28" s="1111">
        <v>420</v>
      </c>
      <c r="AB28" s="1111"/>
      <c r="AC28" s="1111"/>
      <c r="AD28" s="1111"/>
      <c r="AE28" s="1112"/>
      <c r="AF28" s="1113">
        <v>419</v>
      </c>
      <c r="AG28" s="1111"/>
      <c r="AH28" s="1111"/>
      <c r="AI28" s="1111"/>
      <c r="AJ28" s="1114"/>
      <c r="AK28" s="1115">
        <v>1513</v>
      </c>
      <c r="AL28" s="1103"/>
      <c r="AM28" s="1103"/>
      <c r="AN28" s="1103"/>
      <c r="AO28" s="1103"/>
      <c r="AP28" s="1103" t="s">
        <v>587</v>
      </c>
      <c r="AQ28" s="1103"/>
      <c r="AR28" s="1103"/>
      <c r="AS28" s="1103"/>
      <c r="AT28" s="1103"/>
      <c r="AU28" s="1103" t="s">
        <v>587</v>
      </c>
      <c r="AV28" s="1103"/>
      <c r="AW28" s="1103"/>
      <c r="AX28" s="1103"/>
      <c r="AY28" s="1103"/>
      <c r="AZ28" s="1104" t="s">
        <v>520</v>
      </c>
      <c r="BA28" s="1104"/>
      <c r="BB28" s="1104"/>
      <c r="BC28" s="1104"/>
      <c r="BD28" s="1104"/>
      <c r="BE28" s="1105"/>
      <c r="BF28" s="1105"/>
      <c r="BG28" s="1105"/>
      <c r="BH28" s="1105"/>
      <c r="BI28" s="1106"/>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4" t="s">
        <v>407</v>
      </c>
      <c r="C29" s="1095"/>
      <c r="D29" s="1095"/>
      <c r="E29" s="1095"/>
      <c r="F29" s="1095"/>
      <c r="G29" s="1095"/>
      <c r="H29" s="1095"/>
      <c r="I29" s="1095"/>
      <c r="J29" s="1095"/>
      <c r="K29" s="1095"/>
      <c r="L29" s="1095"/>
      <c r="M29" s="1095"/>
      <c r="N29" s="1095"/>
      <c r="O29" s="1095"/>
      <c r="P29" s="1096"/>
      <c r="Q29" s="1100">
        <v>22</v>
      </c>
      <c r="R29" s="1101"/>
      <c r="S29" s="1101"/>
      <c r="T29" s="1101"/>
      <c r="U29" s="1101"/>
      <c r="V29" s="1101">
        <v>19</v>
      </c>
      <c r="W29" s="1101"/>
      <c r="X29" s="1101"/>
      <c r="Y29" s="1101"/>
      <c r="Z29" s="1101"/>
      <c r="AA29" s="1101">
        <v>3</v>
      </c>
      <c r="AB29" s="1101"/>
      <c r="AC29" s="1101"/>
      <c r="AD29" s="1101"/>
      <c r="AE29" s="1102"/>
      <c r="AF29" s="1074">
        <v>3</v>
      </c>
      <c r="AG29" s="1075"/>
      <c r="AH29" s="1075"/>
      <c r="AI29" s="1075"/>
      <c r="AJ29" s="1076"/>
      <c r="AK29" s="1035">
        <v>0</v>
      </c>
      <c r="AL29" s="1026"/>
      <c r="AM29" s="1026"/>
      <c r="AN29" s="1026"/>
      <c r="AO29" s="1026"/>
      <c r="AP29" s="1026" t="s">
        <v>587</v>
      </c>
      <c r="AQ29" s="1026"/>
      <c r="AR29" s="1026"/>
      <c r="AS29" s="1026"/>
      <c r="AT29" s="1026"/>
      <c r="AU29" s="1026" t="s">
        <v>587</v>
      </c>
      <c r="AV29" s="1026"/>
      <c r="AW29" s="1026"/>
      <c r="AX29" s="1026"/>
      <c r="AY29" s="1026"/>
      <c r="AZ29" s="1099" t="s">
        <v>520</v>
      </c>
      <c r="BA29" s="1099"/>
      <c r="BB29" s="1099"/>
      <c r="BC29" s="1099"/>
      <c r="BD29" s="1099"/>
      <c r="BE29" s="1089"/>
      <c r="BF29" s="1089"/>
      <c r="BG29" s="1089"/>
      <c r="BH29" s="1089"/>
      <c r="BI29" s="1090"/>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4" t="s">
        <v>408</v>
      </c>
      <c r="C30" s="1095"/>
      <c r="D30" s="1095"/>
      <c r="E30" s="1095"/>
      <c r="F30" s="1095"/>
      <c r="G30" s="1095"/>
      <c r="H30" s="1095"/>
      <c r="I30" s="1095"/>
      <c r="J30" s="1095"/>
      <c r="K30" s="1095"/>
      <c r="L30" s="1095"/>
      <c r="M30" s="1095"/>
      <c r="N30" s="1095"/>
      <c r="O30" s="1095"/>
      <c r="P30" s="1096"/>
      <c r="Q30" s="1100">
        <v>9942</v>
      </c>
      <c r="R30" s="1101"/>
      <c r="S30" s="1101"/>
      <c r="T30" s="1101"/>
      <c r="U30" s="1101"/>
      <c r="V30" s="1101">
        <v>9650</v>
      </c>
      <c r="W30" s="1101"/>
      <c r="X30" s="1101"/>
      <c r="Y30" s="1101"/>
      <c r="Z30" s="1101"/>
      <c r="AA30" s="1101">
        <v>292</v>
      </c>
      <c r="AB30" s="1101"/>
      <c r="AC30" s="1101"/>
      <c r="AD30" s="1101"/>
      <c r="AE30" s="1102"/>
      <c r="AF30" s="1074">
        <v>292</v>
      </c>
      <c r="AG30" s="1075"/>
      <c r="AH30" s="1075"/>
      <c r="AI30" s="1075"/>
      <c r="AJ30" s="1076"/>
      <c r="AK30" s="1035">
        <v>1498</v>
      </c>
      <c r="AL30" s="1026"/>
      <c r="AM30" s="1026"/>
      <c r="AN30" s="1026"/>
      <c r="AO30" s="1026"/>
      <c r="AP30" s="1026" t="s">
        <v>587</v>
      </c>
      <c r="AQ30" s="1026"/>
      <c r="AR30" s="1026"/>
      <c r="AS30" s="1026"/>
      <c r="AT30" s="1026"/>
      <c r="AU30" s="1026" t="s">
        <v>587</v>
      </c>
      <c r="AV30" s="1026"/>
      <c r="AW30" s="1026"/>
      <c r="AX30" s="1026"/>
      <c r="AY30" s="1026"/>
      <c r="AZ30" s="1099" t="s">
        <v>520</v>
      </c>
      <c r="BA30" s="1099"/>
      <c r="BB30" s="1099"/>
      <c r="BC30" s="1099"/>
      <c r="BD30" s="1099"/>
      <c r="BE30" s="1089"/>
      <c r="BF30" s="1089"/>
      <c r="BG30" s="1089"/>
      <c r="BH30" s="1089"/>
      <c r="BI30" s="1090"/>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4" t="s">
        <v>409</v>
      </c>
      <c r="C31" s="1095"/>
      <c r="D31" s="1095"/>
      <c r="E31" s="1095"/>
      <c r="F31" s="1095"/>
      <c r="G31" s="1095"/>
      <c r="H31" s="1095"/>
      <c r="I31" s="1095"/>
      <c r="J31" s="1095"/>
      <c r="K31" s="1095"/>
      <c r="L31" s="1095"/>
      <c r="M31" s="1095"/>
      <c r="N31" s="1095"/>
      <c r="O31" s="1095"/>
      <c r="P31" s="1096"/>
      <c r="Q31" s="1100">
        <v>1713</v>
      </c>
      <c r="R31" s="1101"/>
      <c r="S31" s="1101"/>
      <c r="T31" s="1101"/>
      <c r="U31" s="1101"/>
      <c r="V31" s="1101">
        <v>1692</v>
      </c>
      <c r="W31" s="1101"/>
      <c r="X31" s="1101"/>
      <c r="Y31" s="1101"/>
      <c r="Z31" s="1101"/>
      <c r="AA31" s="1101">
        <v>21</v>
      </c>
      <c r="AB31" s="1101"/>
      <c r="AC31" s="1101"/>
      <c r="AD31" s="1101"/>
      <c r="AE31" s="1102"/>
      <c r="AF31" s="1074">
        <v>21</v>
      </c>
      <c r="AG31" s="1075"/>
      <c r="AH31" s="1075"/>
      <c r="AI31" s="1075"/>
      <c r="AJ31" s="1076"/>
      <c r="AK31" s="1035">
        <v>436</v>
      </c>
      <c r="AL31" s="1026"/>
      <c r="AM31" s="1026"/>
      <c r="AN31" s="1026"/>
      <c r="AO31" s="1026"/>
      <c r="AP31" s="1026" t="s">
        <v>587</v>
      </c>
      <c r="AQ31" s="1026"/>
      <c r="AR31" s="1026"/>
      <c r="AS31" s="1026"/>
      <c r="AT31" s="1026"/>
      <c r="AU31" s="1026" t="s">
        <v>587</v>
      </c>
      <c r="AV31" s="1026"/>
      <c r="AW31" s="1026"/>
      <c r="AX31" s="1026"/>
      <c r="AY31" s="1026"/>
      <c r="AZ31" s="1099" t="s">
        <v>520</v>
      </c>
      <c r="BA31" s="1099"/>
      <c r="BB31" s="1099"/>
      <c r="BC31" s="1099"/>
      <c r="BD31" s="1099"/>
      <c r="BE31" s="1089"/>
      <c r="BF31" s="1089"/>
      <c r="BG31" s="1089"/>
      <c r="BH31" s="1089"/>
      <c r="BI31" s="1090"/>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4" t="s">
        <v>410</v>
      </c>
      <c r="C32" s="1095"/>
      <c r="D32" s="1095"/>
      <c r="E32" s="1095"/>
      <c r="F32" s="1095"/>
      <c r="G32" s="1095"/>
      <c r="H32" s="1095"/>
      <c r="I32" s="1095"/>
      <c r="J32" s="1095"/>
      <c r="K32" s="1095"/>
      <c r="L32" s="1095"/>
      <c r="M32" s="1095"/>
      <c r="N32" s="1095"/>
      <c r="O32" s="1095"/>
      <c r="P32" s="1096"/>
      <c r="Q32" s="1100">
        <v>2314</v>
      </c>
      <c r="R32" s="1101"/>
      <c r="S32" s="1101"/>
      <c r="T32" s="1101"/>
      <c r="U32" s="1101"/>
      <c r="V32" s="1101">
        <v>2182</v>
      </c>
      <c r="W32" s="1101"/>
      <c r="X32" s="1101"/>
      <c r="Y32" s="1101"/>
      <c r="Z32" s="1101"/>
      <c r="AA32" s="1101">
        <v>132</v>
      </c>
      <c r="AB32" s="1101"/>
      <c r="AC32" s="1101"/>
      <c r="AD32" s="1101"/>
      <c r="AE32" s="1102"/>
      <c r="AF32" s="1074">
        <v>3127</v>
      </c>
      <c r="AG32" s="1075"/>
      <c r="AH32" s="1075"/>
      <c r="AI32" s="1075"/>
      <c r="AJ32" s="1076"/>
      <c r="AK32" s="1035">
        <v>16</v>
      </c>
      <c r="AL32" s="1026"/>
      <c r="AM32" s="1026"/>
      <c r="AN32" s="1026"/>
      <c r="AO32" s="1026"/>
      <c r="AP32" s="1026">
        <v>2114</v>
      </c>
      <c r="AQ32" s="1026"/>
      <c r="AR32" s="1026"/>
      <c r="AS32" s="1026"/>
      <c r="AT32" s="1026"/>
      <c r="AU32" s="1026">
        <v>129</v>
      </c>
      <c r="AV32" s="1026"/>
      <c r="AW32" s="1026"/>
      <c r="AX32" s="1026"/>
      <c r="AY32" s="1026"/>
      <c r="AZ32" s="1099" t="s">
        <v>587</v>
      </c>
      <c r="BA32" s="1099"/>
      <c r="BB32" s="1099"/>
      <c r="BC32" s="1099"/>
      <c r="BD32" s="1099"/>
      <c r="BE32" s="1089" t="s">
        <v>411</v>
      </c>
      <c r="BF32" s="1089"/>
      <c r="BG32" s="1089"/>
      <c r="BH32" s="1089"/>
      <c r="BI32" s="1090"/>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4" t="s">
        <v>412</v>
      </c>
      <c r="C33" s="1095"/>
      <c r="D33" s="1095"/>
      <c r="E33" s="1095"/>
      <c r="F33" s="1095"/>
      <c r="G33" s="1095"/>
      <c r="H33" s="1095"/>
      <c r="I33" s="1095"/>
      <c r="J33" s="1095"/>
      <c r="K33" s="1095"/>
      <c r="L33" s="1095"/>
      <c r="M33" s="1095"/>
      <c r="N33" s="1095"/>
      <c r="O33" s="1095"/>
      <c r="P33" s="1096"/>
      <c r="Q33" s="1100">
        <v>3699</v>
      </c>
      <c r="R33" s="1101"/>
      <c r="S33" s="1101"/>
      <c r="T33" s="1101"/>
      <c r="U33" s="1101"/>
      <c r="V33" s="1101">
        <v>3519</v>
      </c>
      <c r="W33" s="1101"/>
      <c r="X33" s="1101"/>
      <c r="Y33" s="1101"/>
      <c r="Z33" s="1101"/>
      <c r="AA33" s="1101">
        <v>180</v>
      </c>
      <c r="AB33" s="1101"/>
      <c r="AC33" s="1101"/>
      <c r="AD33" s="1101"/>
      <c r="AE33" s="1102"/>
      <c r="AF33" s="1074">
        <v>692</v>
      </c>
      <c r="AG33" s="1075"/>
      <c r="AH33" s="1075"/>
      <c r="AI33" s="1075"/>
      <c r="AJ33" s="1076"/>
      <c r="AK33" s="1035">
        <v>2237</v>
      </c>
      <c r="AL33" s="1026"/>
      <c r="AM33" s="1026"/>
      <c r="AN33" s="1026"/>
      <c r="AO33" s="1026"/>
      <c r="AP33" s="1026">
        <v>24789</v>
      </c>
      <c r="AQ33" s="1026"/>
      <c r="AR33" s="1026"/>
      <c r="AS33" s="1026"/>
      <c r="AT33" s="1026"/>
      <c r="AU33" s="1026">
        <v>18840</v>
      </c>
      <c r="AV33" s="1026"/>
      <c r="AW33" s="1026"/>
      <c r="AX33" s="1026"/>
      <c r="AY33" s="1026"/>
      <c r="AZ33" s="1099" t="s">
        <v>587</v>
      </c>
      <c r="BA33" s="1099"/>
      <c r="BB33" s="1099"/>
      <c r="BC33" s="1099"/>
      <c r="BD33" s="1099"/>
      <c r="BE33" s="1089" t="s">
        <v>411</v>
      </c>
      <c r="BF33" s="1089"/>
      <c r="BG33" s="1089"/>
      <c r="BH33" s="1089"/>
      <c r="BI33" s="1090"/>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9"/>
      <c r="BA34" s="1099"/>
      <c r="BB34" s="1099"/>
      <c r="BC34" s="1099"/>
      <c r="BD34" s="1099"/>
      <c r="BE34" s="1089"/>
      <c r="BF34" s="1089"/>
      <c r="BG34" s="1089"/>
      <c r="BH34" s="1089"/>
      <c r="BI34" s="1090"/>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9"/>
      <c r="BA35" s="1099"/>
      <c r="BB35" s="1099"/>
      <c r="BC35" s="1099"/>
      <c r="BD35" s="1099"/>
      <c r="BE35" s="1089"/>
      <c r="BF35" s="1089"/>
      <c r="BG35" s="1089"/>
      <c r="BH35" s="1089"/>
      <c r="BI35" s="1090"/>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9"/>
      <c r="BA36" s="1099"/>
      <c r="BB36" s="1099"/>
      <c r="BC36" s="1099"/>
      <c r="BD36" s="1099"/>
      <c r="BE36" s="1089"/>
      <c r="BF36" s="1089"/>
      <c r="BG36" s="1089"/>
      <c r="BH36" s="1089"/>
      <c r="BI36" s="1090"/>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9"/>
      <c r="BA37" s="1099"/>
      <c r="BB37" s="1099"/>
      <c r="BC37" s="1099"/>
      <c r="BD37" s="1099"/>
      <c r="BE37" s="1089"/>
      <c r="BF37" s="1089"/>
      <c r="BG37" s="1089"/>
      <c r="BH37" s="1089"/>
      <c r="BI37" s="1090"/>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9"/>
      <c r="BA38" s="1099"/>
      <c r="BB38" s="1099"/>
      <c r="BC38" s="1099"/>
      <c r="BD38" s="1099"/>
      <c r="BE38" s="1089"/>
      <c r="BF38" s="1089"/>
      <c r="BG38" s="1089"/>
      <c r="BH38" s="1089"/>
      <c r="BI38" s="1090"/>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9"/>
      <c r="BA39" s="1099"/>
      <c r="BB39" s="1099"/>
      <c r="BC39" s="1099"/>
      <c r="BD39" s="1099"/>
      <c r="BE39" s="1089"/>
      <c r="BF39" s="1089"/>
      <c r="BG39" s="1089"/>
      <c r="BH39" s="1089"/>
      <c r="BI39" s="1090"/>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9"/>
      <c r="BA40" s="1099"/>
      <c r="BB40" s="1099"/>
      <c r="BC40" s="1099"/>
      <c r="BD40" s="1099"/>
      <c r="BE40" s="1089"/>
      <c r="BF40" s="1089"/>
      <c r="BG40" s="1089"/>
      <c r="BH40" s="1089"/>
      <c r="BI40" s="1090"/>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9"/>
      <c r="BA41" s="1099"/>
      <c r="BB41" s="1099"/>
      <c r="BC41" s="1099"/>
      <c r="BD41" s="1099"/>
      <c r="BE41" s="1089"/>
      <c r="BF41" s="1089"/>
      <c r="BG41" s="1089"/>
      <c r="BH41" s="1089"/>
      <c r="BI41" s="1090"/>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9"/>
      <c r="BA42" s="1099"/>
      <c r="BB42" s="1099"/>
      <c r="BC42" s="1099"/>
      <c r="BD42" s="1099"/>
      <c r="BE42" s="1089"/>
      <c r="BF42" s="1089"/>
      <c r="BG42" s="1089"/>
      <c r="BH42" s="1089"/>
      <c r="BI42" s="1090"/>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9"/>
      <c r="BA43" s="1099"/>
      <c r="BB43" s="1099"/>
      <c r="BC43" s="1099"/>
      <c r="BD43" s="1099"/>
      <c r="BE43" s="1089"/>
      <c r="BF43" s="1089"/>
      <c r="BG43" s="1089"/>
      <c r="BH43" s="1089"/>
      <c r="BI43" s="1090"/>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9"/>
      <c r="BA44" s="1099"/>
      <c r="BB44" s="1099"/>
      <c r="BC44" s="1099"/>
      <c r="BD44" s="1099"/>
      <c r="BE44" s="1089"/>
      <c r="BF44" s="1089"/>
      <c r="BG44" s="1089"/>
      <c r="BH44" s="1089"/>
      <c r="BI44" s="1090"/>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9"/>
      <c r="BA45" s="1099"/>
      <c r="BB45" s="1099"/>
      <c r="BC45" s="1099"/>
      <c r="BD45" s="1099"/>
      <c r="BE45" s="1089"/>
      <c r="BF45" s="1089"/>
      <c r="BG45" s="1089"/>
      <c r="BH45" s="1089"/>
      <c r="BI45" s="1090"/>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9"/>
      <c r="BA46" s="1099"/>
      <c r="BB46" s="1099"/>
      <c r="BC46" s="1099"/>
      <c r="BD46" s="1099"/>
      <c r="BE46" s="1089"/>
      <c r="BF46" s="1089"/>
      <c r="BG46" s="1089"/>
      <c r="BH46" s="1089"/>
      <c r="BI46" s="1090"/>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9"/>
      <c r="BA47" s="1099"/>
      <c r="BB47" s="1099"/>
      <c r="BC47" s="1099"/>
      <c r="BD47" s="1099"/>
      <c r="BE47" s="1089"/>
      <c r="BF47" s="1089"/>
      <c r="BG47" s="1089"/>
      <c r="BH47" s="1089"/>
      <c r="BI47" s="1090"/>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9"/>
      <c r="BA48" s="1099"/>
      <c r="BB48" s="1099"/>
      <c r="BC48" s="1099"/>
      <c r="BD48" s="1099"/>
      <c r="BE48" s="1089"/>
      <c r="BF48" s="1089"/>
      <c r="BG48" s="1089"/>
      <c r="BH48" s="1089"/>
      <c r="BI48" s="1090"/>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9"/>
      <c r="BA49" s="1099"/>
      <c r="BB49" s="1099"/>
      <c r="BC49" s="1099"/>
      <c r="BD49" s="1099"/>
      <c r="BE49" s="1089"/>
      <c r="BF49" s="1089"/>
      <c r="BG49" s="1089"/>
      <c r="BH49" s="1089"/>
      <c r="BI49" s="1090"/>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4"/>
      <c r="C50" s="1095"/>
      <c r="D50" s="1095"/>
      <c r="E50" s="1095"/>
      <c r="F50" s="1095"/>
      <c r="G50" s="1095"/>
      <c r="H50" s="1095"/>
      <c r="I50" s="1095"/>
      <c r="J50" s="1095"/>
      <c r="K50" s="1095"/>
      <c r="L50" s="1095"/>
      <c r="M50" s="1095"/>
      <c r="N50" s="1095"/>
      <c r="O50" s="1095"/>
      <c r="P50" s="1096"/>
      <c r="Q50" s="1097"/>
      <c r="R50" s="1078"/>
      <c r="S50" s="1078"/>
      <c r="T50" s="1078"/>
      <c r="U50" s="1078"/>
      <c r="V50" s="1078"/>
      <c r="W50" s="1078"/>
      <c r="X50" s="1078"/>
      <c r="Y50" s="1078"/>
      <c r="Z50" s="1078"/>
      <c r="AA50" s="1078"/>
      <c r="AB50" s="1078"/>
      <c r="AC50" s="1078"/>
      <c r="AD50" s="1078"/>
      <c r="AE50" s="1098"/>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9"/>
      <c r="BF50" s="1089"/>
      <c r="BG50" s="1089"/>
      <c r="BH50" s="1089"/>
      <c r="BI50" s="1090"/>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4"/>
      <c r="C51" s="1095"/>
      <c r="D51" s="1095"/>
      <c r="E51" s="1095"/>
      <c r="F51" s="1095"/>
      <c r="G51" s="1095"/>
      <c r="H51" s="1095"/>
      <c r="I51" s="1095"/>
      <c r="J51" s="1095"/>
      <c r="K51" s="1095"/>
      <c r="L51" s="1095"/>
      <c r="M51" s="1095"/>
      <c r="N51" s="1095"/>
      <c r="O51" s="1095"/>
      <c r="P51" s="1096"/>
      <c r="Q51" s="1097"/>
      <c r="R51" s="1078"/>
      <c r="S51" s="1078"/>
      <c r="T51" s="1078"/>
      <c r="U51" s="1078"/>
      <c r="V51" s="1078"/>
      <c r="W51" s="1078"/>
      <c r="X51" s="1078"/>
      <c r="Y51" s="1078"/>
      <c r="Z51" s="1078"/>
      <c r="AA51" s="1078"/>
      <c r="AB51" s="1078"/>
      <c r="AC51" s="1078"/>
      <c r="AD51" s="1078"/>
      <c r="AE51" s="1098"/>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9"/>
      <c r="BF51" s="1089"/>
      <c r="BG51" s="1089"/>
      <c r="BH51" s="1089"/>
      <c r="BI51" s="1090"/>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4"/>
      <c r="C52" s="1095"/>
      <c r="D52" s="1095"/>
      <c r="E52" s="1095"/>
      <c r="F52" s="1095"/>
      <c r="G52" s="1095"/>
      <c r="H52" s="1095"/>
      <c r="I52" s="1095"/>
      <c r="J52" s="1095"/>
      <c r="K52" s="1095"/>
      <c r="L52" s="1095"/>
      <c r="M52" s="1095"/>
      <c r="N52" s="1095"/>
      <c r="O52" s="1095"/>
      <c r="P52" s="1096"/>
      <c r="Q52" s="1097"/>
      <c r="R52" s="1078"/>
      <c r="S52" s="1078"/>
      <c r="T52" s="1078"/>
      <c r="U52" s="1078"/>
      <c r="V52" s="1078"/>
      <c r="W52" s="1078"/>
      <c r="X52" s="1078"/>
      <c r="Y52" s="1078"/>
      <c r="Z52" s="1078"/>
      <c r="AA52" s="1078"/>
      <c r="AB52" s="1078"/>
      <c r="AC52" s="1078"/>
      <c r="AD52" s="1078"/>
      <c r="AE52" s="1098"/>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9"/>
      <c r="BF52" s="1089"/>
      <c r="BG52" s="1089"/>
      <c r="BH52" s="1089"/>
      <c r="BI52" s="1090"/>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4"/>
      <c r="C53" s="1095"/>
      <c r="D53" s="1095"/>
      <c r="E53" s="1095"/>
      <c r="F53" s="1095"/>
      <c r="G53" s="1095"/>
      <c r="H53" s="1095"/>
      <c r="I53" s="1095"/>
      <c r="J53" s="1095"/>
      <c r="K53" s="1095"/>
      <c r="L53" s="1095"/>
      <c r="M53" s="1095"/>
      <c r="N53" s="1095"/>
      <c r="O53" s="1095"/>
      <c r="P53" s="1096"/>
      <c r="Q53" s="1097"/>
      <c r="R53" s="1078"/>
      <c r="S53" s="1078"/>
      <c r="T53" s="1078"/>
      <c r="U53" s="1078"/>
      <c r="V53" s="1078"/>
      <c r="W53" s="1078"/>
      <c r="X53" s="1078"/>
      <c r="Y53" s="1078"/>
      <c r="Z53" s="1078"/>
      <c r="AA53" s="1078"/>
      <c r="AB53" s="1078"/>
      <c r="AC53" s="1078"/>
      <c r="AD53" s="1078"/>
      <c r="AE53" s="1098"/>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9"/>
      <c r="BF53" s="1089"/>
      <c r="BG53" s="1089"/>
      <c r="BH53" s="1089"/>
      <c r="BI53" s="1090"/>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4"/>
      <c r="C54" s="1095"/>
      <c r="D54" s="1095"/>
      <c r="E54" s="1095"/>
      <c r="F54" s="1095"/>
      <c r="G54" s="1095"/>
      <c r="H54" s="1095"/>
      <c r="I54" s="1095"/>
      <c r="J54" s="1095"/>
      <c r="K54" s="1095"/>
      <c r="L54" s="1095"/>
      <c r="M54" s="1095"/>
      <c r="N54" s="1095"/>
      <c r="O54" s="1095"/>
      <c r="P54" s="1096"/>
      <c r="Q54" s="1097"/>
      <c r="R54" s="1078"/>
      <c r="S54" s="1078"/>
      <c r="T54" s="1078"/>
      <c r="U54" s="1078"/>
      <c r="V54" s="1078"/>
      <c r="W54" s="1078"/>
      <c r="X54" s="1078"/>
      <c r="Y54" s="1078"/>
      <c r="Z54" s="1078"/>
      <c r="AA54" s="1078"/>
      <c r="AB54" s="1078"/>
      <c r="AC54" s="1078"/>
      <c r="AD54" s="1078"/>
      <c r="AE54" s="1098"/>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9"/>
      <c r="BF54" s="1089"/>
      <c r="BG54" s="1089"/>
      <c r="BH54" s="1089"/>
      <c r="BI54" s="1090"/>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4"/>
      <c r="C55" s="1095"/>
      <c r="D55" s="1095"/>
      <c r="E55" s="1095"/>
      <c r="F55" s="1095"/>
      <c r="G55" s="1095"/>
      <c r="H55" s="1095"/>
      <c r="I55" s="1095"/>
      <c r="J55" s="1095"/>
      <c r="K55" s="1095"/>
      <c r="L55" s="1095"/>
      <c r="M55" s="1095"/>
      <c r="N55" s="1095"/>
      <c r="O55" s="1095"/>
      <c r="P55" s="1096"/>
      <c r="Q55" s="1097"/>
      <c r="R55" s="1078"/>
      <c r="S55" s="1078"/>
      <c r="T55" s="1078"/>
      <c r="U55" s="1078"/>
      <c r="V55" s="1078"/>
      <c r="W55" s="1078"/>
      <c r="X55" s="1078"/>
      <c r="Y55" s="1078"/>
      <c r="Z55" s="1078"/>
      <c r="AA55" s="1078"/>
      <c r="AB55" s="1078"/>
      <c r="AC55" s="1078"/>
      <c r="AD55" s="1078"/>
      <c r="AE55" s="1098"/>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9"/>
      <c r="BF55" s="1089"/>
      <c r="BG55" s="1089"/>
      <c r="BH55" s="1089"/>
      <c r="BI55" s="1090"/>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4"/>
      <c r="C56" s="1095"/>
      <c r="D56" s="1095"/>
      <c r="E56" s="1095"/>
      <c r="F56" s="1095"/>
      <c r="G56" s="1095"/>
      <c r="H56" s="1095"/>
      <c r="I56" s="1095"/>
      <c r="J56" s="1095"/>
      <c r="K56" s="1095"/>
      <c r="L56" s="1095"/>
      <c r="M56" s="1095"/>
      <c r="N56" s="1095"/>
      <c r="O56" s="1095"/>
      <c r="P56" s="1096"/>
      <c r="Q56" s="1097"/>
      <c r="R56" s="1078"/>
      <c r="S56" s="1078"/>
      <c r="T56" s="1078"/>
      <c r="U56" s="1078"/>
      <c r="V56" s="1078"/>
      <c r="W56" s="1078"/>
      <c r="X56" s="1078"/>
      <c r="Y56" s="1078"/>
      <c r="Z56" s="1078"/>
      <c r="AA56" s="1078"/>
      <c r="AB56" s="1078"/>
      <c r="AC56" s="1078"/>
      <c r="AD56" s="1078"/>
      <c r="AE56" s="1098"/>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9"/>
      <c r="BF56" s="1089"/>
      <c r="BG56" s="1089"/>
      <c r="BH56" s="1089"/>
      <c r="BI56" s="1090"/>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4"/>
      <c r="C57" s="1095"/>
      <c r="D57" s="1095"/>
      <c r="E57" s="1095"/>
      <c r="F57" s="1095"/>
      <c r="G57" s="1095"/>
      <c r="H57" s="1095"/>
      <c r="I57" s="1095"/>
      <c r="J57" s="1095"/>
      <c r="K57" s="1095"/>
      <c r="L57" s="1095"/>
      <c r="M57" s="1095"/>
      <c r="N57" s="1095"/>
      <c r="O57" s="1095"/>
      <c r="P57" s="1096"/>
      <c r="Q57" s="1097"/>
      <c r="R57" s="1078"/>
      <c r="S57" s="1078"/>
      <c r="T57" s="1078"/>
      <c r="U57" s="1078"/>
      <c r="V57" s="1078"/>
      <c r="W57" s="1078"/>
      <c r="X57" s="1078"/>
      <c r="Y57" s="1078"/>
      <c r="Z57" s="1078"/>
      <c r="AA57" s="1078"/>
      <c r="AB57" s="1078"/>
      <c r="AC57" s="1078"/>
      <c r="AD57" s="1078"/>
      <c r="AE57" s="1098"/>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9"/>
      <c r="BF57" s="1089"/>
      <c r="BG57" s="1089"/>
      <c r="BH57" s="1089"/>
      <c r="BI57" s="1090"/>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4"/>
      <c r="C58" s="1095"/>
      <c r="D58" s="1095"/>
      <c r="E58" s="1095"/>
      <c r="F58" s="1095"/>
      <c r="G58" s="1095"/>
      <c r="H58" s="1095"/>
      <c r="I58" s="1095"/>
      <c r="J58" s="1095"/>
      <c r="K58" s="1095"/>
      <c r="L58" s="1095"/>
      <c r="M58" s="1095"/>
      <c r="N58" s="1095"/>
      <c r="O58" s="1095"/>
      <c r="P58" s="1096"/>
      <c r="Q58" s="1097"/>
      <c r="R58" s="1078"/>
      <c r="S58" s="1078"/>
      <c r="T58" s="1078"/>
      <c r="U58" s="1078"/>
      <c r="V58" s="1078"/>
      <c r="W58" s="1078"/>
      <c r="X58" s="1078"/>
      <c r="Y58" s="1078"/>
      <c r="Z58" s="1078"/>
      <c r="AA58" s="1078"/>
      <c r="AB58" s="1078"/>
      <c r="AC58" s="1078"/>
      <c r="AD58" s="1078"/>
      <c r="AE58" s="1098"/>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9"/>
      <c r="BF58" s="1089"/>
      <c r="BG58" s="1089"/>
      <c r="BH58" s="1089"/>
      <c r="BI58" s="1090"/>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4"/>
      <c r="C59" s="1095"/>
      <c r="D59" s="1095"/>
      <c r="E59" s="1095"/>
      <c r="F59" s="1095"/>
      <c r="G59" s="1095"/>
      <c r="H59" s="1095"/>
      <c r="I59" s="1095"/>
      <c r="J59" s="1095"/>
      <c r="K59" s="1095"/>
      <c r="L59" s="1095"/>
      <c r="M59" s="1095"/>
      <c r="N59" s="1095"/>
      <c r="O59" s="1095"/>
      <c r="P59" s="1096"/>
      <c r="Q59" s="1097"/>
      <c r="R59" s="1078"/>
      <c r="S59" s="1078"/>
      <c r="T59" s="1078"/>
      <c r="U59" s="1078"/>
      <c r="V59" s="1078"/>
      <c r="W59" s="1078"/>
      <c r="X59" s="1078"/>
      <c r="Y59" s="1078"/>
      <c r="Z59" s="1078"/>
      <c r="AA59" s="1078"/>
      <c r="AB59" s="1078"/>
      <c r="AC59" s="1078"/>
      <c r="AD59" s="1078"/>
      <c r="AE59" s="1098"/>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9"/>
      <c r="BF59" s="1089"/>
      <c r="BG59" s="1089"/>
      <c r="BH59" s="1089"/>
      <c r="BI59" s="1090"/>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4"/>
      <c r="C60" s="1095"/>
      <c r="D60" s="1095"/>
      <c r="E60" s="1095"/>
      <c r="F60" s="1095"/>
      <c r="G60" s="1095"/>
      <c r="H60" s="1095"/>
      <c r="I60" s="1095"/>
      <c r="J60" s="1095"/>
      <c r="K60" s="1095"/>
      <c r="L60" s="1095"/>
      <c r="M60" s="1095"/>
      <c r="N60" s="1095"/>
      <c r="O60" s="1095"/>
      <c r="P60" s="1096"/>
      <c r="Q60" s="1097"/>
      <c r="R60" s="1078"/>
      <c r="S60" s="1078"/>
      <c r="T60" s="1078"/>
      <c r="U60" s="1078"/>
      <c r="V60" s="1078"/>
      <c r="W60" s="1078"/>
      <c r="X60" s="1078"/>
      <c r="Y60" s="1078"/>
      <c r="Z60" s="1078"/>
      <c r="AA60" s="1078"/>
      <c r="AB60" s="1078"/>
      <c r="AC60" s="1078"/>
      <c r="AD60" s="1078"/>
      <c r="AE60" s="1098"/>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9"/>
      <c r="BF60" s="1089"/>
      <c r="BG60" s="1089"/>
      <c r="BH60" s="1089"/>
      <c r="BI60" s="1090"/>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4"/>
      <c r="C61" s="1095"/>
      <c r="D61" s="1095"/>
      <c r="E61" s="1095"/>
      <c r="F61" s="1095"/>
      <c r="G61" s="1095"/>
      <c r="H61" s="1095"/>
      <c r="I61" s="1095"/>
      <c r="J61" s="1095"/>
      <c r="K61" s="1095"/>
      <c r="L61" s="1095"/>
      <c r="M61" s="1095"/>
      <c r="N61" s="1095"/>
      <c r="O61" s="1095"/>
      <c r="P61" s="1096"/>
      <c r="Q61" s="1097"/>
      <c r="R61" s="1078"/>
      <c r="S61" s="1078"/>
      <c r="T61" s="1078"/>
      <c r="U61" s="1078"/>
      <c r="V61" s="1078"/>
      <c r="W61" s="1078"/>
      <c r="X61" s="1078"/>
      <c r="Y61" s="1078"/>
      <c r="Z61" s="1078"/>
      <c r="AA61" s="1078"/>
      <c r="AB61" s="1078"/>
      <c r="AC61" s="1078"/>
      <c r="AD61" s="1078"/>
      <c r="AE61" s="1098"/>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9"/>
      <c r="BF61" s="1089"/>
      <c r="BG61" s="1089"/>
      <c r="BH61" s="1089"/>
      <c r="BI61" s="1090"/>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4"/>
      <c r="C62" s="1095"/>
      <c r="D62" s="1095"/>
      <c r="E62" s="1095"/>
      <c r="F62" s="1095"/>
      <c r="G62" s="1095"/>
      <c r="H62" s="1095"/>
      <c r="I62" s="1095"/>
      <c r="J62" s="1095"/>
      <c r="K62" s="1095"/>
      <c r="L62" s="1095"/>
      <c r="M62" s="1095"/>
      <c r="N62" s="1095"/>
      <c r="O62" s="1095"/>
      <c r="P62" s="1096"/>
      <c r="Q62" s="1097"/>
      <c r="R62" s="1078"/>
      <c r="S62" s="1078"/>
      <c r="T62" s="1078"/>
      <c r="U62" s="1078"/>
      <c r="V62" s="1078"/>
      <c r="W62" s="1078"/>
      <c r="X62" s="1078"/>
      <c r="Y62" s="1078"/>
      <c r="Z62" s="1078"/>
      <c r="AA62" s="1078"/>
      <c r="AB62" s="1078"/>
      <c r="AC62" s="1078"/>
      <c r="AD62" s="1078"/>
      <c r="AE62" s="1098"/>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9"/>
      <c r="BF62" s="1089"/>
      <c r="BG62" s="1089"/>
      <c r="BH62" s="1089"/>
      <c r="BI62" s="1090"/>
      <c r="BJ62" s="1091" t="s">
        <v>413</v>
      </c>
      <c r="BK62" s="1092"/>
      <c r="BL62" s="1092"/>
      <c r="BM62" s="1092"/>
      <c r="BN62" s="1093"/>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5"/>
      <c r="AF63" s="1086">
        <v>4553</v>
      </c>
      <c r="AG63" s="1014"/>
      <c r="AH63" s="1014"/>
      <c r="AI63" s="1014"/>
      <c r="AJ63" s="1087"/>
      <c r="AK63" s="1088"/>
      <c r="AL63" s="1018"/>
      <c r="AM63" s="1018"/>
      <c r="AN63" s="1018"/>
      <c r="AO63" s="1018"/>
      <c r="AP63" s="1014">
        <f>SUM(AP32:AT33)</f>
        <v>26903</v>
      </c>
      <c r="AQ63" s="1014"/>
      <c r="AR63" s="1014"/>
      <c r="AS63" s="1014"/>
      <c r="AT63" s="1014"/>
      <c r="AU63" s="1014">
        <f>SUM(AU32:AY33)</f>
        <v>18969</v>
      </c>
      <c r="AV63" s="1014"/>
      <c r="AW63" s="1014"/>
      <c r="AX63" s="1014"/>
      <c r="AY63" s="1014"/>
      <c r="AZ63" s="1080"/>
      <c r="BA63" s="1081"/>
      <c r="BB63" s="1081"/>
      <c r="BC63" s="1081"/>
      <c r="BD63" s="1082"/>
      <c r="BE63" s="1015"/>
      <c r="BF63" s="1015"/>
      <c r="BG63" s="1015"/>
      <c r="BH63" s="1015"/>
      <c r="BI63" s="1016"/>
      <c r="BJ63" s="1083" t="s">
        <v>174</v>
      </c>
      <c r="BK63" s="1006"/>
      <c r="BL63" s="1006"/>
      <c r="BM63" s="1006"/>
      <c r="BN63" s="1084"/>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588</v>
      </c>
      <c r="C68" s="1041"/>
      <c r="D68" s="1041"/>
      <c r="E68" s="1041"/>
      <c r="F68" s="1041"/>
      <c r="G68" s="1041"/>
      <c r="H68" s="1041"/>
      <c r="I68" s="1041"/>
      <c r="J68" s="1041"/>
      <c r="K68" s="1041"/>
      <c r="L68" s="1041"/>
      <c r="M68" s="1041"/>
      <c r="N68" s="1041"/>
      <c r="O68" s="1041"/>
      <c r="P68" s="1042"/>
      <c r="Q68" s="1043">
        <v>4003</v>
      </c>
      <c r="R68" s="1037"/>
      <c r="S68" s="1037"/>
      <c r="T68" s="1037"/>
      <c r="U68" s="1037"/>
      <c r="V68" s="1037">
        <v>3855</v>
      </c>
      <c r="W68" s="1037"/>
      <c r="X68" s="1037"/>
      <c r="Y68" s="1037"/>
      <c r="Z68" s="1037"/>
      <c r="AA68" s="1037">
        <v>148</v>
      </c>
      <c r="AB68" s="1037"/>
      <c r="AC68" s="1037"/>
      <c r="AD68" s="1037"/>
      <c r="AE68" s="1037"/>
      <c r="AF68" s="1037">
        <v>148</v>
      </c>
      <c r="AG68" s="1037"/>
      <c r="AH68" s="1037"/>
      <c r="AI68" s="1037"/>
      <c r="AJ68" s="1037"/>
      <c r="AK68" s="1037" t="s">
        <v>520</v>
      </c>
      <c r="AL68" s="1037"/>
      <c r="AM68" s="1037"/>
      <c r="AN68" s="1037"/>
      <c r="AO68" s="1037"/>
      <c r="AP68" s="1037">
        <v>9101</v>
      </c>
      <c r="AQ68" s="1037"/>
      <c r="AR68" s="1037"/>
      <c r="AS68" s="1037"/>
      <c r="AT68" s="1037"/>
      <c r="AU68" s="1037">
        <v>2067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159</v>
      </c>
      <c r="R69" s="1026"/>
      <c r="S69" s="1026"/>
      <c r="T69" s="1026"/>
      <c r="U69" s="1026"/>
      <c r="V69" s="1026">
        <v>157</v>
      </c>
      <c r="W69" s="1026"/>
      <c r="X69" s="1026"/>
      <c r="Y69" s="1026"/>
      <c r="Z69" s="1026"/>
      <c r="AA69" s="1026">
        <v>2</v>
      </c>
      <c r="AB69" s="1026"/>
      <c r="AC69" s="1026"/>
      <c r="AD69" s="1026"/>
      <c r="AE69" s="1026"/>
      <c r="AF69" s="1026">
        <v>2</v>
      </c>
      <c r="AG69" s="1026"/>
      <c r="AH69" s="1026"/>
      <c r="AI69" s="1026"/>
      <c r="AJ69" s="1026"/>
      <c r="AK69" s="1026" t="s">
        <v>520</v>
      </c>
      <c r="AL69" s="1026"/>
      <c r="AM69" s="1026"/>
      <c r="AN69" s="1026"/>
      <c r="AO69" s="1026"/>
      <c r="AP69" s="1026" t="s">
        <v>520</v>
      </c>
      <c r="AQ69" s="1026"/>
      <c r="AR69" s="1026"/>
      <c r="AS69" s="1026"/>
      <c r="AT69" s="1026"/>
      <c r="AU69" s="1026" t="s">
        <v>520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32">
        <v>344</v>
      </c>
      <c r="R70" s="1026"/>
      <c r="S70" s="1026"/>
      <c r="T70" s="1026"/>
      <c r="U70" s="1026"/>
      <c r="V70" s="1026">
        <v>308</v>
      </c>
      <c r="W70" s="1026"/>
      <c r="X70" s="1026"/>
      <c r="Y70" s="1026"/>
      <c r="Z70" s="1026"/>
      <c r="AA70" s="1026">
        <v>36</v>
      </c>
      <c r="AB70" s="1026"/>
      <c r="AC70" s="1026"/>
      <c r="AD70" s="1026"/>
      <c r="AE70" s="1026"/>
      <c r="AF70" s="1026">
        <v>36</v>
      </c>
      <c r="AG70" s="1026"/>
      <c r="AH70" s="1026"/>
      <c r="AI70" s="1026"/>
      <c r="AJ70" s="1026"/>
      <c r="AK70" s="1026" t="s">
        <v>520</v>
      </c>
      <c r="AL70" s="1026"/>
      <c r="AM70" s="1026"/>
      <c r="AN70" s="1026"/>
      <c r="AO70" s="1026"/>
      <c r="AP70" s="1026" t="s">
        <v>520</v>
      </c>
      <c r="AQ70" s="1026"/>
      <c r="AR70" s="1026"/>
      <c r="AS70" s="1026"/>
      <c r="AT70" s="1026"/>
      <c r="AU70" s="1026" t="s">
        <v>520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468</v>
      </c>
      <c r="R71" s="1026"/>
      <c r="S71" s="1026"/>
      <c r="T71" s="1026"/>
      <c r="U71" s="1026"/>
      <c r="V71" s="1026">
        <v>407</v>
      </c>
      <c r="W71" s="1026"/>
      <c r="X71" s="1026"/>
      <c r="Y71" s="1026"/>
      <c r="Z71" s="1026"/>
      <c r="AA71" s="1026">
        <v>61</v>
      </c>
      <c r="AB71" s="1026"/>
      <c r="AC71" s="1026"/>
      <c r="AD71" s="1026"/>
      <c r="AE71" s="1026"/>
      <c r="AF71" s="1026">
        <v>61</v>
      </c>
      <c r="AG71" s="1026"/>
      <c r="AH71" s="1026"/>
      <c r="AI71" s="1026"/>
      <c r="AJ71" s="1026"/>
      <c r="AK71" s="1026" t="s">
        <v>520</v>
      </c>
      <c r="AL71" s="1026"/>
      <c r="AM71" s="1026"/>
      <c r="AN71" s="1026"/>
      <c r="AO71" s="1026"/>
      <c r="AP71" s="1026" t="s">
        <v>520</v>
      </c>
      <c r="AQ71" s="1026"/>
      <c r="AR71" s="1026"/>
      <c r="AS71" s="1026"/>
      <c r="AT71" s="1026"/>
      <c r="AU71" s="1026" t="s">
        <v>520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3">
        <v>1990</v>
      </c>
      <c r="R72" s="1034"/>
      <c r="S72" s="1034"/>
      <c r="T72" s="1034"/>
      <c r="U72" s="1035"/>
      <c r="V72" s="1036">
        <v>1962</v>
      </c>
      <c r="W72" s="1034"/>
      <c r="X72" s="1034"/>
      <c r="Y72" s="1034"/>
      <c r="Z72" s="1035"/>
      <c r="AA72" s="1036">
        <v>28</v>
      </c>
      <c r="AB72" s="1034"/>
      <c r="AC72" s="1034"/>
      <c r="AD72" s="1034"/>
      <c r="AE72" s="1035"/>
      <c r="AF72" s="1036">
        <v>28</v>
      </c>
      <c r="AG72" s="1034"/>
      <c r="AH72" s="1034"/>
      <c r="AI72" s="1034"/>
      <c r="AJ72" s="1035"/>
      <c r="AK72" s="1036" t="s">
        <v>520</v>
      </c>
      <c r="AL72" s="1034"/>
      <c r="AM72" s="1034"/>
      <c r="AN72" s="1034"/>
      <c r="AO72" s="1035"/>
      <c r="AP72" s="1036">
        <v>423</v>
      </c>
      <c r="AQ72" s="1034"/>
      <c r="AR72" s="1034"/>
      <c r="AS72" s="1034"/>
      <c r="AT72" s="1035"/>
      <c r="AU72" s="1036">
        <v>275</v>
      </c>
      <c r="AV72" s="1034"/>
      <c r="AW72" s="1034"/>
      <c r="AX72" s="1034"/>
      <c r="AY72" s="103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3">
        <v>203</v>
      </c>
      <c r="R73" s="1034"/>
      <c r="S73" s="1034"/>
      <c r="T73" s="1034"/>
      <c r="U73" s="1035"/>
      <c r="V73" s="1036">
        <v>189</v>
      </c>
      <c r="W73" s="1034"/>
      <c r="X73" s="1034"/>
      <c r="Y73" s="1034"/>
      <c r="Z73" s="1035"/>
      <c r="AA73" s="1036">
        <v>14</v>
      </c>
      <c r="AB73" s="1034"/>
      <c r="AC73" s="1034"/>
      <c r="AD73" s="1034"/>
      <c r="AE73" s="1035"/>
      <c r="AF73" s="1036">
        <v>14</v>
      </c>
      <c r="AG73" s="1034"/>
      <c r="AH73" s="1034"/>
      <c r="AI73" s="1034"/>
      <c r="AJ73" s="1035"/>
      <c r="AK73" s="1036" t="s">
        <v>520</v>
      </c>
      <c r="AL73" s="1034"/>
      <c r="AM73" s="1034"/>
      <c r="AN73" s="1034"/>
      <c r="AO73" s="1035"/>
      <c r="AP73" s="1036" t="s">
        <v>520</v>
      </c>
      <c r="AQ73" s="1034"/>
      <c r="AR73" s="1034"/>
      <c r="AS73" s="1034"/>
      <c r="AT73" s="1035"/>
      <c r="AU73" s="1036" t="s">
        <v>520</v>
      </c>
      <c r="AV73" s="1034"/>
      <c r="AW73" s="1034"/>
      <c r="AX73" s="1034"/>
      <c r="AY73" s="1035"/>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3">
        <v>1218363</v>
      </c>
      <c r="R74" s="1034"/>
      <c r="S74" s="1034"/>
      <c r="T74" s="1034"/>
      <c r="U74" s="1035"/>
      <c r="V74" s="1036">
        <v>1197433</v>
      </c>
      <c r="W74" s="1034"/>
      <c r="X74" s="1034"/>
      <c r="Y74" s="1034"/>
      <c r="Z74" s="1035"/>
      <c r="AA74" s="1036">
        <v>20930</v>
      </c>
      <c r="AB74" s="1034"/>
      <c r="AC74" s="1034"/>
      <c r="AD74" s="1034"/>
      <c r="AE74" s="1035"/>
      <c r="AF74" s="1036">
        <v>20930</v>
      </c>
      <c r="AG74" s="1034"/>
      <c r="AH74" s="1034"/>
      <c r="AI74" s="1034"/>
      <c r="AJ74" s="1035"/>
      <c r="AK74" s="1036">
        <v>7055</v>
      </c>
      <c r="AL74" s="1034"/>
      <c r="AM74" s="1034"/>
      <c r="AN74" s="1034"/>
      <c r="AO74" s="1035"/>
      <c r="AP74" s="1036" t="s">
        <v>520</v>
      </c>
      <c r="AQ74" s="1034"/>
      <c r="AR74" s="1034"/>
      <c r="AS74" s="1034"/>
      <c r="AT74" s="1035"/>
      <c r="AU74" s="1036" t="s">
        <v>520</v>
      </c>
      <c r="AV74" s="1034"/>
      <c r="AW74" s="1034"/>
      <c r="AX74" s="1034"/>
      <c r="AY74" s="1035"/>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595</v>
      </c>
      <c r="C75" s="1030"/>
      <c r="D75" s="1030"/>
      <c r="E75" s="1030"/>
      <c r="F75" s="1030"/>
      <c r="G75" s="1030"/>
      <c r="H75" s="1030"/>
      <c r="I75" s="1030"/>
      <c r="J75" s="1030"/>
      <c r="K75" s="1030"/>
      <c r="L75" s="1030"/>
      <c r="M75" s="1030"/>
      <c r="N75" s="1030"/>
      <c r="O75" s="1030"/>
      <c r="P75" s="1031"/>
      <c r="Q75" s="1033">
        <v>39402</v>
      </c>
      <c r="R75" s="1034"/>
      <c r="S75" s="1034"/>
      <c r="T75" s="1034"/>
      <c r="U75" s="1035"/>
      <c r="V75" s="1036">
        <v>34057</v>
      </c>
      <c r="W75" s="1034"/>
      <c r="X75" s="1034"/>
      <c r="Y75" s="1034"/>
      <c r="Z75" s="1035"/>
      <c r="AA75" s="1036">
        <v>5344</v>
      </c>
      <c r="AB75" s="1034"/>
      <c r="AC75" s="1034"/>
      <c r="AD75" s="1034"/>
      <c r="AE75" s="1035"/>
      <c r="AF75" s="1036">
        <v>19453</v>
      </c>
      <c r="AG75" s="1034"/>
      <c r="AH75" s="1034"/>
      <c r="AI75" s="1034"/>
      <c r="AJ75" s="1035"/>
      <c r="AK75" s="1036" t="s">
        <v>520</v>
      </c>
      <c r="AL75" s="1034"/>
      <c r="AM75" s="1034"/>
      <c r="AN75" s="1034"/>
      <c r="AO75" s="1035"/>
      <c r="AP75" s="1036">
        <v>119226</v>
      </c>
      <c r="AQ75" s="1034"/>
      <c r="AR75" s="1034"/>
      <c r="AS75" s="1034"/>
      <c r="AT75" s="1035"/>
      <c r="AU75" s="1036" t="s">
        <v>520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596</v>
      </c>
      <c r="C76" s="1030"/>
      <c r="D76" s="1030"/>
      <c r="E76" s="1030"/>
      <c r="F76" s="1030"/>
      <c r="G76" s="1030"/>
      <c r="H76" s="1030"/>
      <c r="I76" s="1030"/>
      <c r="J76" s="1030"/>
      <c r="K76" s="1030"/>
      <c r="L76" s="1030"/>
      <c r="M76" s="1030"/>
      <c r="N76" s="1030"/>
      <c r="O76" s="1030"/>
      <c r="P76" s="1031"/>
      <c r="Q76" s="1033">
        <v>7725</v>
      </c>
      <c r="R76" s="1034"/>
      <c r="S76" s="1034"/>
      <c r="T76" s="1034"/>
      <c r="U76" s="1035"/>
      <c r="V76" s="1036">
        <v>6053</v>
      </c>
      <c r="W76" s="1034"/>
      <c r="X76" s="1034"/>
      <c r="Y76" s="1034"/>
      <c r="Z76" s="1035"/>
      <c r="AA76" s="1036">
        <v>1672</v>
      </c>
      <c r="AB76" s="1034"/>
      <c r="AC76" s="1034"/>
      <c r="AD76" s="1034"/>
      <c r="AE76" s="1035"/>
      <c r="AF76" s="1036">
        <v>16867</v>
      </c>
      <c r="AG76" s="1034"/>
      <c r="AH76" s="1034"/>
      <c r="AI76" s="1034"/>
      <c r="AJ76" s="1035"/>
      <c r="AK76" s="1036" t="s">
        <v>520</v>
      </c>
      <c r="AL76" s="1034"/>
      <c r="AM76" s="1034"/>
      <c r="AN76" s="1034"/>
      <c r="AO76" s="1035"/>
      <c r="AP76" s="1036">
        <v>13994</v>
      </c>
      <c r="AQ76" s="1034"/>
      <c r="AR76" s="1034"/>
      <c r="AS76" s="1034"/>
      <c r="AT76" s="1035"/>
      <c r="AU76" s="1036" t="s">
        <v>520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SUM(AF68:AJ76)</f>
        <v>57539</v>
      </c>
      <c r="AG88" s="1014"/>
      <c r="AH88" s="1014"/>
      <c r="AI88" s="1014"/>
      <c r="AJ88" s="1014"/>
      <c r="AK88" s="1018"/>
      <c r="AL88" s="1018"/>
      <c r="AM88" s="1018"/>
      <c r="AN88" s="1018"/>
      <c r="AO88" s="1018"/>
      <c r="AP88" s="1014">
        <f>SUM(AP68:AT76)</f>
        <v>142744</v>
      </c>
      <c r="AQ88" s="1014"/>
      <c r="AR88" s="1014"/>
      <c r="AS88" s="1014"/>
      <c r="AT88" s="1014"/>
      <c r="AU88" s="1014">
        <f>SUM(AU68:AY76)</f>
        <v>2342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SUM(CR7:CV9)</f>
        <v>249</v>
      </c>
      <c r="CS102" s="1006"/>
      <c r="CT102" s="1006"/>
      <c r="CU102" s="1006"/>
      <c r="CV102" s="1007"/>
      <c r="CW102" s="1005" t="s">
        <v>606</v>
      </c>
      <c r="CX102" s="1006"/>
      <c r="CY102" s="1006"/>
      <c r="CZ102" s="1006"/>
      <c r="DA102" s="1007"/>
      <c r="DB102" s="1005" t="s">
        <v>606</v>
      </c>
      <c r="DC102" s="1006"/>
      <c r="DD102" s="1006"/>
      <c r="DE102" s="1006"/>
      <c r="DF102" s="1007"/>
      <c r="DG102" s="1005" t="s">
        <v>606</v>
      </c>
      <c r="DH102" s="1006"/>
      <c r="DI102" s="1006"/>
      <c r="DJ102" s="1006"/>
      <c r="DK102" s="1007"/>
      <c r="DL102" s="1005" t="s">
        <v>606</v>
      </c>
      <c r="DM102" s="1006"/>
      <c r="DN102" s="1006"/>
      <c r="DO102" s="1006"/>
      <c r="DP102" s="1007"/>
      <c r="DQ102" s="1005" t="s">
        <v>606</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310</v>
      </c>
      <c r="AG109" s="949"/>
      <c r="AH109" s="949"/>
      <c r="AI109" s="949"/>
      <c r="AJ109" s="950"/>
      <c r="AK109" s="951" t="s">
        <v>309</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310</v>
      </c>
      <c r="BW109" s="949"/>
      <c r="BX109" s="949"/>
      <c r="BY109" s="949"/>
      <c r="BZ109" s="950"/>
      <c r="CA109" s="951" t="s">
        <v>309</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310</v>
      </c>
      <c r="DM109" s="949"/>
      <c r="DN109" s="949"/>
      <c r="DO109" s="949"/>
      <c r="DP109" s="950"/>
      <c r="DQ109" s="951" t="s">
        <v>309</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3498558</v>
      </c>
      <c r="AB110" s="942"/>
      <c r="AC110" s="942"/>
      <c r="AD110" s="942"/>
      <c r="AE110" s="943"/>
      <c r="AF110" s="944">
        <v>3782869</v>
      </c>
      <c r="AG110" s="942"/>
      <c r="AH110" s="942"/>
      <c r="AI110" s="942"/>
      <c r="AJ110" s="943"/>
      <c r="AK110" s="944">
        <v>4613686</v>
      </c>
      <c r="AL110" s="942"/>
      <c r="AM110" s="942"/>
      <c r="AN110" s="942"/>
      <c r="AO110" s="943"/>
      <c r="AP110" s="945">
        <v>22.1</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36492579</v>
      </c>
      <c r="BR110" s="889"/>
      <c r="BS110" s="889"/>
      <c r="BT110" s="889"/>
      <c r="BU110" s="889"/>
      <c r="BV110" s="889">
        <v>35441049</v>
      </c>
      <c r="BW110" s="889"/>
      <c r="BX110" s="889"/>
      <c r="BY110" s="889"/>
      <c r="BZ110" s="889"/>
      <c r="CA110" s="889">
        <v>34330116</v>
      </c>
      <c r="CB110" s="889"/>
      <c r="CC110" s="889"/>
      <c r="CD110" s="889"/>
      <c r="CE110" s="889"/>
      <c r="CF110" s="913">
        <v>164.5</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440</v>
      </c>
      <c r="DM110" s="889"/>
      <c r="DN110" s="889"/>
      <c r="DO110" s="889"/>
      <c r="DP110" s="889"/>
      <c r="DQ110" s="889" t="s">
        <v>440</v>
      </c>
      <c r="DR110" s="889"/>
      <c r="DS110" s="889"/>
      <c r="DT110" s="889"/>
      <c r="DU110" s="889"/>
      <c r="DV110" s="890" t="s">
        <v>174</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440</v>
      </c>
      <c r="AG111" s="970"/>
      <c r="AH111" s="970"/>
      <c r="AI111" s="970"/>
      <c r="AJ111" s="971"/>
      <c r="AK111" s="972" t="s">
        <v>174</v>
      </c>
      <c r="AL111" s="970"/>
      <c r="AM111" s="970"/>
      <c r="AN111" s="970"/>
      <c r="AO111" s="971"/>
      <c r="AP111" s="973" t="s">
        <v>440</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t="s">
        <v>174</v>
      </c>
      <c r="BR111" s="861"/>
      <c r="BS111" s="861"/>
      <c r="BT111" s="861"/>
      <c r="BU111" s="861"/>
      <c r="BV111" s="861" t="s">
        <v>443</v>
      </c>
      <c r="BW111" s="861"/>
      <c r="BX111" s="861"/>
      <c r="BY111" s="861"/>
      <c r="BZ111" s="861"/>
      <c r="CA111" s="861" t="s">
        <v>440</v>
      </c>
      <c r="CB111" s="861"/>
      <c r="CC111" s="861"/>
      <c r="CD111" s="861"/>
      <c r="CE111" s="861"/>
      <c r="CF111" s="922" t="s">
        <v>440</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174</v>
      </c>
      <c r="DH111" s="861"/>
      <c r="DI111" s="861"/>
      <c r="DJ111" s="861"/>
      <c r="DK111" s="861"/>
      <c r="DL111" s="861" t="s">
        <v>174</v>
      </c>
      <c r="DM111" s="861"/>
      <c r="DN111" s="861"/>
      <c r="DO111" s="861"/>
      <c r="DP111" s="861"/>
      <c r="DQ111" s="861" t="s">
        <v>174</v>
      </c>
      <c r="DR111" s="861"/>
      <c r="DS111" s="861"/>
      <c r="DT111" s="861"/>
      <c r="DU111" s="861"/>
      <c r="DV111" s="838" t="s">
        <v>440</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174</v>
      </c>
      <c r="AB112" s="824"/>
      <c r="AC112" s="824"/>
      <c r="AD112" s="824"/>
      <c r="AE112" s="825"/>
      <c r="AF112" s="826" t="s">
        <v>174</v>
      </c>
      <c r="AG112" s="824"/>
      <c r="AH112" s="824"/>
      <c r="AI112" s="824"/>
      <c r="AJ112" s="825"/>
      <c r="AK112" s="826" t="s">
        <v>440</v>
      </c>
      <c r="AL112" s="824"/>
      <c r="AM112" s="824"/>
      <c r="AN112" s="824"/>
      <c r="AO112" s="825"/>
      <c r="AP112" s="871" t="s">
        <v>174</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18276263</v>
      </c>
      <c r="BR112" s="861"/>
      <c r="BS112" s="861"/>
      <c r="BT112" s="861"/>
      <c r="BU112" s="861"/>
      <c r="BV112" s="861">
        <v>19419354</v>
      </c>
      <c r="BW112" s="861"/>
      <c r="BX112" s="861"/>
      <c r="BY112" s="861"/>
      <c r="BZ112" s="861"/>
      <c r="CA112" s="861">
        <v>18968783</v>
      </c>
      <c r="CB112" s="861"/>
      <c r="CC112" s="861"/>
      <c r="CD112" s="861"/>
      <c r="CE112" s="861"/>
      <c r="CF112" s="922">
        <v>90.9</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449</v>
      </c>
      <c r="DM112" s="861"/>
      <c r="DN112" s="861"/>
      <c r="DO112" s="861"/>
      <c r="DP112" s="861"/>
      <c r="DQ112" s="861" t="s">
        <v>174</v>
      </c>
      <c r="DR112" s="861"/>
      <c r="DS112" s="861"/>
      <c r="DT112" s="861"/>
      <c r="DU112" s="861"/>
      <c r="DV112" s="838" t="s">
        <v>174</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1870176</v>
      </c>
      <c r="AB113" s="970"/>
      <c r="AC113" s="970"/>
      <c r="AD113" s="970"/>
      <c r="AE113" s="971"/>
      <c r="AF113" s="972">
        <v>1828092</v>
      </c>
      <c r="AG113" s="970"/>
      <c r="AH113" s="970"/>
      <c r="AI113" s="970"/>
      <c r="AJ113" s="971"/>
      <c r="AK113" s="972">
        <v>1959854</v>
      </c>
      <c r="AL113" s="970"/>
      <c r="AM113" s="970"/>
      <c r="AN113" s="970"/>
      <c r="AO113" s="971"/>
      <c r="AP113" s="973">
        <v>9.4</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2569049</v>
      </c>
      <c r="BR113" s="861"/>
      <c r="BS113" s="861"/>
      <c r="BT113" s="861"/>
      <c r="BU113" s="861"/>
      <c r="BV113" s="861">
        <v>2485662</v>
      </c>
      <c r="BW113" s="861"/>
      <c r="BX113" s="861"/>
      <c r="BY113" s="861"/>
      <c r="BZ113" s="861"/>
      <c r="CA113" s="861">
        <v>2341710</v>
      </c>
      <c r="CB113" s="861"/>
      <c r="CC113" s="861"/>
      <c r="CD113" s="861"/>
      <c r="CE113" s="861"/>
      <c r="CF113" s="922">
        <v>11.2</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440</v>
      </c>
      <c r="DH113" s="824"/>
      <c r="DI113" s="824"/>
      <c r="DJ113" s="824"/>
      <c r="DK113" s="825"/>
      <c r="DL113" s="826" t="s">
        <v>440</v>
      </c>
      <c r="DM113" s="824"/>
      <c r="DN113" s="824"/>
      <c r="DO113" s="824"/>
      <c r="DP113" s="825"/>
      <c r="DQ113" s="826" t="s">
        <v>174</v>
      </c>
      <c r="DR113" s="824"/>
      <c r="DS113" s="824"/>
      <c r="DT113" s="824"/>
      <c r="DU113" s="825"/>
      <c r="DV113" s="871" t="s">
        <v>174</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90826</v>
      </c>
      <c r="AB114" s="824"/>
      <c r="AC114" s="824"/>
      <c r="AD114" s="824"/>
      <c r="AE114" s="825"/>
      <c r="AF114" s="826">
        <v>121159</v>
      </c>
      <c r="AG114" s="824"/>
      <c r="AH114" s="824"/>
      <c r="AI114" s="824"/>
      <c r="AJ114" s="825"/>
      <c r="AK114" s="826">
        <v>161860</v>
      </c>
      <c r="AL114" s="824"/>
      <c r="AM114" s="824"/>
      <c r="AN114" s="824"/>
      <c r="AO114" s="825"/>
      <c r="AP114" s="871">
        <v>0.8</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3564931</v>
      </c>
      <c r="BR114" s="861"/>
      <c r="BS114" s="861"/>
      <c r="BT114" s="861"/>
      <c r="BU114" s="861"/>
      <c r="BV114" s="861">
        <v>3249730</v>
      </c>
      <c r="BW114" s="861"/>
      <c r="BX114" s="861"/>
      <c r="BY114" s="861"/>
      <c r="BZ114" s="861"/>
      <c r="CA114" s="861">
        <v>3242424</v>
      </c>
      <c r="CB114" s="861"/>
      <c r="CC114" s="861"/>
      <c r="CD114" s="861"/>
      <c r="CE114" s="861"/>
      <c r="CF114" s="922">
        <v>15.5</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174</v>
      </c>
      <c r="DH114" s="824"/>
      <c r="DI114" s="824"/>
      <c r="DJ114" s="824"/>
      <c r="DK114" s="825"/>
      <c r="DL114" s="826" t="s">
        <v>174</v>
      </c>
      <c r="DM114" s="824"/>
      <c r="DN114" s="824"/>
      <c r="DO114" s="824"/>
      <c r="DP114" s="825"/>
      <c r="DQ114" s="826" t="s">
        <v>174</v>
      </c>
      <c r="DR114" s="824"/>
      <c r="DS114" s="824"/>
      <c r="DT114" s="824"/>
      <c r="DU114" s="825"/>
      <c r="DV114" s="871" t="s">
        <v>440</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440</v>
      </c>
      <c r="AB115" s="970"/>
      <c r="AC115" s="970"/>
      <c r="AD115" s="970"/>
      <c r="AE115" s="971"/>
      <c r="AF115" s="972" t="s">
        <v>440</v>
      </c>
      <c r="AG115" s="970"/>
      <c r="AH115" s="970"/>
      <c r="AI115" s="970"/>
      <c r="AJ115" s="971"/>
      <c r="AK115" s="972" t="s">
        <v>440</v>
      </c>
      <c r="AL115" s="970"/>
      <c r="AM115" s="970"/>
      <c r="AN115" s="970"/>
      <c r="AO115" s="971"/>
      <c r="AP115" s="973" t="s">
        <v>440</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174</v>
      </c>
      <c r="BR115" s="861"/>
      <c r="BS115" s="861"/>
      <c r="BT115" s="861"/>
      <c r="BU115" s="861"/>
      <c r="BV115" s="861" t="s">
        <v>440</v>
      </c>
      <c r="BW115" s="861"/>
      <c r="BX115" s="861"/>
      <c r="BY115" s="861"/>
      <c r="BZ115" s="861"/>
      <c r="CA115" s="861" t="s">
        <v>174</v>
      </c>
      <c r="CB115" s="861"/>
      <c r="CC115" s="861"/>
      <c r="CD115" s="861"/>
      <c r="CE115" s="861"/>
      <c r="CF115" s="922" t="s">
        <v>440</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440</v>
      </c>
      <c r="DH115" s="824"/>
      <c r="DI115" s="824"/>
      <c r="DJ115" s="824"/>
      <c r="DK115" s="825"/>
      <c r="DL115" s="826" t="s">
        <v>440</v>
      </c>
      <c r="DM115" s="824"/>
      <c r="DN115" s="824"/>
      <c r="DO115" s="824"/>
      <c r="DP115" s="825"/>
      <c r="DQ115" s="826" t="s">
        <v>174</v>
      </c>
      <c r="DR115" s="824"/>
      <c r="DS115" s="824"/>
      <c r="DT115" s="824"/>
      <c r="DU115" s="825"/>
      <c r="DV115" s="871" t="s">
        <v>440</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440</v>
      </c>
      <c r="AB116" s="824"/>
      <c r="AC116" s="824"/>
      <c r="AD116" s="824"/>
      <c r="AE116" s="825"/>
      <c r="AF116" s="826" t="s">
        <v>174</v>
      </c>
      <c r="AG116" s="824"/>
      <c r="AH116" s="824"/>
      <c r="AI116" s="824"/>
      <c r="AJ116" s="825"/>
      <c r="AK116" s="826" t="s">
        <v>174</v>
      </c>
      <c r="AL116" s="824"/>
      <c r="AM116" s="824"/>
      <c r="AN116" s="824"/>
      <c r="AO116" s="825"/>
      <c r="AP116" s="871" t="s">
        <v>174</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440</v>
      </c>
      <c r="BR116" s="861"/>
      <c r="BS116" s="861"/>
      <c r="BT116" s="861"/>
      <c r="BU116" s="861"/>
      <c r="BV116" s="861" t="s">
        <v>440</v>
      </c>
      <c r="BW116" s="861"/>
      <c r="BX116" s="861"/>
      <c r="BY116" s="861"/>
      <c r="BZ116" s="861"/>
      <c r="CA116" s="861" t="s">
        <v>440</v>
      </c>
      <c r="CB116" s="861"/>
      <c r="CC116" s="861"/>
      <c r="CD116" s="861"/>
      <c r="CE116" s="861"/>
      <c r="CF116" s="922" t="s">
        <v>440</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440</v>
      </c>
      <c r="DH116" s="824"/>
      <c r="DI116" s="824"/>
      <c r="DJ116" s="824"/>
      <c r="DK116" s="825"/>
      <c r="DL116" s="826" t="s">
        <v>174</v>
      </c>
      <c r="DM116" s="824"/>
      <c r="DN116" s="824"/>
      <c r="DO116" s="824"/>
      <c r="DP116" s="825"/>
      <c r="DQ116" s="826" t="s">
        <v>440</v>
      </c>
      <c r="DR116" s="824"/>
      <c r="DS116" s="824"/>
      <c r="DT116" s="824"/>
      <c r="DU116" s="825"/>
      <c r="DV116" s="871" t="s">
        <v>440</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5459560</v>
      </c>
      <c r="AB117" s="956"/>
      <c r="AC117" s="956"/>
      <c r="AD117" s="956"/>
      <c r="AE117" s="957"/>
      <c r="AF117" s="958">
        <v>5732120</v>
      </c>
      <c r="AG117" s="956"/>
      <c r="AH117" s="956"/>
      <c r="AI117" s="956"/>
      <c r="AJ117" s="957"/>
      <c r="AK117" s="958">
        <v>6735400</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440</v>
      </c>
      <c r="BR117" s="861"/>
      <c r="BS117" s="861"/>
      <c r="BT117" s="861"/>
      <c r="BU117" s="861"/>
      <c r="BV117" s="861" t="s">
        <v>440</v>
      </c>
      <c r="BW117" s="861"/>
      <c r="BX117" s="861"/>
      <c r="BY117" s="861"/>
      <c r="BZ117" s="861"/>
      <c r="CA117" s="861" t="s">
        <v>440</v>
      </c>
      <c r="CB117" s="861"/>
      <c r="CC117" s="861"/>
      <c r="CD117" s="861"/>
      <c r="CE117" s="861"/>
      <c r="CF117" s="922" t="s">
        <v>440</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174</v>
      </c>
      <c r="DH117" s="824"/>
      <c r="DI117" s="824"/>
      <c r="DJ117" s="824"/>
      <c r="DK117" s="825"/>
      <c r="DL117" s="826" t="s">
        <v>440</v>
      </c>
      <c r="DM117" s="824"/>
      <c r="DN117" s="824"/>
      <c r="DO117" s="824"/>
      <c r="DP117" s="825"/>
      <c r="DQ117" s="826" t="s">
        <v>440</v>
      </c>
      <c r="DR117" s="824"/>
      <c r="DS117" s="824"/>
      <c r="DT117" s="824"/>
      <c r="DU117" s="825"/>
      <c r="DV117" s="871" t="s">
        <v>174</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310</v>
      </c>
      <c r="AG118" s="949"/>
      <c r="AH118" s="949"/>
      <c r="AI118" s="949"/>
      <c r="AJ118" s="950"/>
      <c r="AK118" s="951" t="s">
        <v>309</v>
      </c>
      <c r="AL118" s="949"/>
      <c r="AM118" s="949"/>
      <c r="AN118" s="949"/>
      <c r="AO118" s="950"/>
      <c r="AP118" s="952" t="s">
        <v>434</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174</v>
      </c>
      <c r="BR118" s="892"/>
      <c r="BS118" s="892"/>
      <c r="BT118" s="892"/>
      <c r="BU118" s="892"/>
      <c r="BV118" s="892" t="s">
        <v>440</v>
      </c>
      <c r="BW118" s="892"/>
      <c r="BX118" s="892"/>
      <c r="BY118" s="892"/>
      <c r="BZ118" s="892"/>
      <c r="CA118" s="892" t="s">
        <v>440</v>
      </c>
      <c r="CB118" s="892"/>
      <c r="CC118" s="892"/>
      <c r="CD118" s="892"/>
      <c r="CE118" s="892"/>
      <c r="CF118" s="922" t="s">
        <v>440</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440</v>
      </c>
      <c r="DH118" s="824"/>
      <c r="DI118" s="824"/>
      <c r="DJ118" s="824"/>
      <c r="DK118" s="825"/>
      <c r="DL118" s="826" t="s">
        <v>174</v>
      </c>
      <c r="DM118" s="824"/>
      <c r="DN118" s="824"/>
      <c r="DO118" s="824"/>
      <c r="DP118" s="825"/>
      <c r="DQ118" s="826" t="s">
        <v>440</v>
      </c>
      <c r="DR118" s="824"/>
      <c r="DS118" s="824"/>
      <c r="DT118" s="824"/>
      <c r="DU118" s="825"/>
      <c r="DV118" s="871" t="s">
        <v>174</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440</v>
      </c>
      <c r="AB119" s="942"/>
      <c r="AC119" s="942"/>
      <c r="AD119" s="942"/>
      <c r="AE119" s="943"/>
      <c r="AF119" s="944" t="s">
        <v>440</v>
      </c>
      <c r="AG119" s="942"/>
      <c r="AH119" s="942"/>
      <c r="AI119" s="942"/>
      <c r="AJ119" s="943"/>
      <c r="AK119" s="944" t="s">
        <v>440</v>
      </c>
      <c r="AL119" s="942"/>
      <c r="AM119" s="942"/>
      <c r="AN119" s="942"/>
      <c r="AO119" s="943"/>
      <c r="AP119" s="945" t="s">
        <v>440</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467</v>
      </c>
      <c r="BP119" s="925"/>
      <c r="BQ119" s="929">
        <v>60902822</v>
      </c>
      <c r="BR119" s="892"/>
      <c r="BS119" s="892"/>
      <c r="BT119" s="892"/>
      <c r="BU119" s="892"/>
      <c r="BV119" s="892">
        <v>60595795</v>
      </c>
      <c r="BW119" s="892"/>
      <c r="BX119" s="892"/>
      <c r="BY119" s="892"/>
      <c r="BZ119" s="892"/>
      <c r="CA119" s="892">
        <v>58883033</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174</v>
      </c>
      <c r="DH119" s="807"/>
      <c r="DI119" s="807"/>
      <c r="DJ119" s="807"/>
      <c r="DK119" s="808"/>
      <c r="DL119" s="809" t="s">
        <v>174</v>
      </c>
      <c r="DM119" s="807"/>
      <c r="DN119" s="807"/>
      <c r="DO119" s="807"/>
      <c r="DP119" s="808"/>
      <c r="DQ119" s="809" t="s">
        <v>443</v>
      </c>
      <c r="DR119" s="807"/>
      <c r="DS119" s="807"/>
      <c r="DT119" s="807"/>
      <c r="DU119" s="808"/>
      <c r="DV119" s="895" t="s">
        <v>174</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174</v>
      </c>
      <c r="AB120" s="824"/>
      <c r="AC120" s="824"/>
      <c r="AD120" s="824"/>
      <c r="AE120" s="825"/>
      <c r="AF120" s="826" t="s">
        <v>443</v>
      </c>
      <c r="AG120" s="824"/>
      <c r="AH120" s="824"/>
      <c r="AI120" s="824"/>
      <c r="AJ120" s="825"/>
      <c r="AK120" s="826" t="s">
        <v>174</v>
      </c>
      <c r="AL120" s="824"/>
      <c r="AM120" s="824"/>
      <c r="AN120" s="824"/>
      <c r="AO120" s="825"/>
      <c r="AP120" s="871" t="s">
        <v>174</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17422892</v>
      </c>
      <c r="BR120" s="889"/>
      <c r="BS120" s="889"/>
      <c r="BT120" s="889"/>
      <c r="BU120" s="889"/>
      <c r="BV120" s="889">
        <v>17419617</v>
      </c>
      <c r="BW120" s="889"/>
      <c r="BX120" s="889"/>
      <c r="BY120" s="889"/>
      <c r="BZ120" s="889"/>
      <c r="CA120" s="889">
        <v>16710043</v>
      </c>
      <c r="CB120" s="889"/>
      <c r="CC120" s="889"/>
      <c r="CD120" s="889"/>
      <c r="CE120" s="889"/>
      <c r="CF120" s="913">
        <v>80.099999999999994</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18119670</v>
      </c>
      <c r="DH120" s="889"/>
      <c r="DI120" s="889"/>
      <c r="DJ120" s="889"/>
      <c r="DK120" s="889"/>
      <c r="DL120" s="889">
        <v>19283458</v>
      </c>
      <c r="DM120" s="889"/>
      <c r="DN120" s="889"/>
      <c r="DO120" s="889"/>
      <c r="DP120" s="889"/>
      <c r="DQ120" s="889">
        <v>18839836</v>
      </c>
      <c r="DR120" s="889"/>
      <c r="DS120" s="889"/>
      <c r="DT120" s="889"/>
      <c r="DU120" s="889"/>
      <c r="DV120" s="890">
        <v>90.3</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443</v>
      </c>
      <c r="AB121" s="824"/>
      <c r="AC121" s="824"/>
      <c r="AD121" s="824"/>
      <c r="AE121" s="825"/>
      <c r="AF121" s="826" t="s">
        <v>174</v>
      </c>
      <c r="AG121" s="824"/>
      <c r="AH121" s="824"/>
      <c r="AI121" s="824"/>
      <c r="AJ121" s="825"/>
      <c r="AK121" s="826" t="s">
        <v>174</v>
      </c>
      <c r="AL121" s="824"/>
      <c r="AM121" s="824"/>
      <c r="AN121" s="824"/>
      <c r="AO121" s="825"/>
      <c r="AP121" s="871" t="s">
        <v>443</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11663855</v>
      </c>
      <c r="BR121" s="861"/>
      <c r="BS121" s="861"/>
      <c r="BT121" s="861"/>
      <c r="BU121" s="861"/>
      <c r="BV121" s="861">
        <v>10728306</v>
      </c>
      <c r="BW121" s="861"/>
      <c r="BX121" s="861"/>
      <c r="BY121" s="861"/>
      <c r="BZ121" s="861"/>
      <c r="CA121" s="861">
        <v>8643504</v>
      </c>
      <c r="CB121" s="861"/>
      <c r="CC121" s="861"/>
      <c r="CD121" s="861"/>
      <c r="CE121" s="861"/>
      <c r="CF121" s="922">
        <v>41.4</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156593</v>
      </c>
      <c r="DH121" s="861"/>
      <c r="DI121" s="861"/>
      <c r="DJ121" s="861"/>
      <c r="DK121" s="861"/>
      <c r="DL121" s="861">
        <v>135896</v>
      </c>
      <c r="DM121" s="861"/>
      <c r="DN121" s="861"/>
      <c r="DO121" s="861"/>
      <c r="DP121" s="861"/>
      <c r="DQ121" s="861">
        <v>128947</v>
      </c>
      <c r="DR121" s="861"/>
      <c r="DS121" s="861"/>
      <c r="DT121" s="861"/>
      <c r="DU121" s="861"/>
      <c r="DV121" s="838">
        <v>0.6</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174</v>
      </c>
      <c r="AB122" s="824"/>
      <c r="AC122" s="824"/>
      <c r="AD122" s="824"/>
      <c r="AE122" s="825"/>
      <c r="AF122" s="826" t="s">
        <v>174</v>
      </c>
      <c r="AG122" s="824"/>
      <c r="AH122" s="824"/>
      <c r="AI122" s="824"/>
      <c r="AJ122" s="825"/>
      <c r="AK122" s="826" t="s">
        <v>174</v>
      </c>
      <c r="AL122" s="824"/>
      <c r="AM122" s="824"/>
      <c r="AN122" s="824"/>
      <c r="AO122" s="825"/>
      <c r="AP122" s="871" t="s">
        <v>174</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41863622</v>
      </c>
      <c r="BR122" s="892"/>
      <c r="BS122" s="892"/>
      <c r="BT122" s="892"/>
      <c r="BU122" s="892"/>
      <c r="BV122" s="892">
        <v>41278696</v>
      </c>
      <c r="BW122" s="892"/>
      <c r="BX122" s="892"/>
      <c r="BY122" s="892"/>
      <c r="BZ122" s="892"/>
      <c r="CA122" s="892">
        <v>40300874</v>
      </c>
      <c r="CB122" s="892"/>
      <c r="CC122" s="892"/>
      <c r="CD122" s="892"/>
      <c r="CE122" s="892"/>
      <c r="CF122" s="893">
        <v>193.1</v>
      </c>
      <c r="CG122" s="894"/>
      <c r="CH122" s="894"/>
      <c r="CI122" s="894"/>
      <c r="CJ122" s="894"/>
      <c r="CK122" s="916"/>
      <c r="CL122" s="902"/>
      <c r="CM122" s="902"/>
      <c r="CN122" s="902"/>
      <c r="CO122" s="903"/>
      <c r="CP122" s="882" t="s">
        <v>408</v>
      </c>
      <c r="CQ122" s="883"/>
      <c r="CR122" s="883"/>
      <c r="CS122" s="883"/>
      <c r="CT122" s="883"/>
      <c r="CU122" s="883"/>
      <c r="CV122" s="883"/>
      <c r="CW122" s="883"/>
      <c r="CX122" s="883"/>
      <c r="CY122" s="883"/>
      <c r="CZ122" s="883"/>
      <c r="DA122" s="883"/>
      <c r="DB122" s="883"/>
      <c r="DC122" s="883"/>
      <c r="DD122" s="883"/>
      <c r="DE122" s="883"/>
      <c r="DF122" s="884"/>
      <c r="DG122" s="860" t="s">
        <v>440</v>
      </c>
      <c r="DH122" s="861"/>
      <c r="DI122" s="861"/>
      <c r="DJ122" s="861"/>
      <c r="DK122" s="861"/>
      <c r="DL122" s="861" t="s">
        <v>443</v>
      </c>
      <c r="DM122" s="861"/>
      <c r="DN122" s="861"/>
      <c r="DO122" s="861"/>
      <c r="DP122" s="861"/>
      <c r="DQ122" s="861" t="s">
        <v>174</v>
      </c>
      <c r="DR122" s="861"/>
      <c r="DS122" s="861"/>
      <c r="DT122" s="861"/>
      <c r="DU122" s="861"/>
      <c r="DV122" s="838" t="s">
        <v>443</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440</v>
      </c>
      <c r="AB123" s="824"/>
      <c r="AC123" s="824"/>
      <c r="AD123" s="824"/>
      <c r="AE123" s="825"/>
      <c r="AF123" s="826" t="s">
        <v>174</v>
      </c>
      <c r="AG123" s="824"/>
      <c r="AH123" s="824"/>
      <c r="AI123" s="824"/>
      <c r="AJ123" s="825"/>
      <c r="AK123" s="826" t="s">
        <v>443</v>
      </c>
      <c r="AL123" s="824"/>
      <c r="AM123" s="824"/>
      <c r="AN123" s="824"/>
      <c r="AO123" s="825"/>
      <c r="AP123" s="871" t="s">
        <v>174</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477</v>
      </c>
      <c r="BP123" s="925"/>
      <c r="BQ123" s="879">
        <v>70950369</v>
      </c>
      <c r="BR123" s="880"/>
      <c r="BS123" s="880"/>
      <c r="BT123" s="880"/>
      <c r="BU123" s="880"/>
      <c r="BV123" s="880">
        <v>69426619</v>
      </c>
      <c r="BW123" s="880"/>
      <c r="BX123" s="880"/>
      <c r="BY123" s="880"/>
      <c r="BZ123" s="880"/>
      <c r="CA123" s="880">
        <v>65654421</v>
      </c>
      <c r="CB123" s="880"/>
      <c r="CC123" s="880"/>
      <c r="CD123" s="880"/>
      <c r="CE123" s="880"/>
      <c r="CF123" s="790"/>
      <c r="CG123" s="791"/>
      <c r="CH123" s="791"/>
      <c r="CI123" s="791"/>
      <c r="CJ123" s="881"/>
      <c r="CK123" s="916"/>
      <c r="CL123" s="902"/>
      <c r="CM123" s="902"/>
      <c r="CN123" s="902"/>
      <c r="CO123" s="903"/>
      <c r="CP123" s="882" t="s">
        <v>409</v>
      </c>
      <c r="CQ123" s="883"/>
      <c r="CR123" s="883"/>
      <c r="CS123" s="883"/>
      <c r="CT123" s="883"/>
      <c r="CU123" s="883"/>
      <c r="CV123" s="883"/>
      <c r="CW123" s="883"/>
      <c r="CX123" s="883"/>
      <c r="CY123" s="883"/>
      <c r="CZ123" s="883"/>
      <c r="DA123" s="883"/>
      <c r="DB123" s="883"/>
      <c r="DC123" s="883"/>
      <c r="DD123" s="883"/>
      <c r="DE123" s="883"/>
      <c r="DF123" s="884"/>
      <c r="DG123" s="823" t="s">
        <v>174</v>
      </c>
      <c r="DH123" s="824"/>
      <c r="DI123" s="824"/>
      <c r="DJ123" s="824"/>
      <c r="DK123" s="825"/>
      <c r="DL123" s="826" t="s">
        <v>174</v>
      </c>
      <c r="DM123" s="824"/>
      <c r="DN123" s="824"/>
      <c r="DO123" s="824"/>
      <c r="DP123" s="825"/>
      <c r="DQ123" s="826" t="s">
        <v>174</v>
      </c>
      <c r="DR123" s="824"/>
      <c r="DS123" s="824"/>
      <c r="DT123" s="824"/>
      <c r="DU123" s="825"/>
      <c r="DV123" s="871" t="s">
        <v>174</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174</v>
      </c>
      <c r="AB124" s="824"/>
      <c r="AC124" s="824"/>
      <c r="AD124" s="824"/>
      <c r="AE124" s="825"/>
      <c r="AF124" s="826" t="s">
        <v>174</v>
      </c>
      <c r="AG124" s="824"/>
      <c r="AH124" s="824"/>
      <c r="AI124" s="824"/>
      <c r="AJ124" s="825"/>
      <c r="AK124" s="826" t="s">
        <v>174</v>
      </c>
      <c r="AL124" s="824"/>
      <c r="AM124" s="824"/>
      <c r="AN124" s="824"/>
      <c r="AO124" s="825"/>
      <c r="AP124" s="871" t="s">
        <v>174</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174</v>
      </c>
      <c r="BR124" s="878"/>
      <c r="BS124" s="878"/>
      <c r="BT124" s="878"/>
      <c r="BU124" s="878"/>
      <c r="BV124" s="878" t="s">
        <v>174</v>
      </c>
      <c r="BW124" s="878"/>
      <c r="BX124" s="878"/>
      <c r="BY124" s="878"/>
      <c r="BZ124" s="878"/>
      <c r="CA124" s="878" t="s">
        <v>174</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174</v>
      </c>
      <c r="DH124" s="807"/>
      <c r="DI124" s="807"/>
      <c r="DJ124" s="807"/>
      <c r="DK124" s="808"/>
      <c r="DL124" s="809" t="s">
        <v>480</v>
      </c>
      <c r="DM124" s="807"/>
      <c r="DN124" s="807"/>
      <c r="DO124" s="807"/>
      <c r="DP124" s="808"/>
      <c r="DQ124" s="809" t="s">
        <v>480</v>
      </c>
      <c r="DR124" s="807"/>
      <c r="DS124" s="807"/>
      <c r="DT124" s="807"/>
      <c r="DU124" s="808"/>
      <c r="DV124" s="895" t="s">
        <v>174</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174</v>
      </c>
      <c r="AB125" s="824"/>
      <c r="AC125" s="824"/>
      <c r="AD125" s="824"/>
      <c r="AE125" s="825"/>
      <c r="AF125" s="826" t="s">
        <v>174</v>
      </c>
      <c r="AG125" s="824"/>
      <c r="AH125" s="824"/>
      <c r="AI125" s="824"/>
      <c r="AJ125" s="825"/>
      <c r="AK125" s="826" t="s">
        <v>480</v>
      </c>
      <c r="AL125" s="824"/>
      <c r="AM125" s="824"/>
      <c r="AN125" s="824"/>
      <c r="AO125" s="825"/>
      <c r="AP125" s="871" t="s">
        <v>480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174</v>
      </c>
      <c r="DH125" s="889"/>
      <c r="DI125" s="889"/>
      <c r="DJ125" s="889"/>
      <c r="DK125" s="889"/>
      <c r="DL125" s="889" t="s">
        <v>480</v>
      </c>
      <c r="DM125" s="889"/>
      <c r="DN125" s="889"/>
      <c r="DO125" s="889"/>
      <c r="DP125" s="889"/>
      <c r="DQ125" s="889" t="s">
        <v>174</v>
      </c>
      <c r="DR125" s="889"/>
      <c r="DS125" s="889"/>
      <c r="DT125" s="889"/>
      <c r="DU125" s="889"/>
      <c r="DV125" s="890" t="s">
        <v>480</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174</v>
      </c>
      <c r="AB126" s="824"/>
      <c r="AC126" s="824"/>
      <c r="AD126" s="824"/>
      <c r="AE126" s="825"/>
      <c r="AF126" s="826" t="s">
        <v>174</v>
      </c>
      <c r="AG126" s="824"/>
      <c r="AH126" s="824"/>
      <c r="AI126" s="824"/>
      <c r="AJ126" s="825"/>
      <c r="AK126" s="826" t="s">
        <v>483</v>
      </c>
      <c r="AL126" s="824"/>
      <c r="AM126" s="824"/>
      <c r="AN126" s="824"/>
      <c r="AO126" s="825"/>
      <c r="AP126" s="871" t="s">
        <v>480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480</v>
      </c>
      <c r="DH126" s="861"/>
      <c r="DI126" s="861"/>
      <c r="DJ126" s="861"/>
      <c r="DK126" s="861"/>
      <c r="DL126" s="861" t="s">
        <v>174</v>
      </c>
      <c r="DM126" s="861"/>
      <c r="DN126" s="861"/>
      <c r="DO126" s="861"/>
      <c r="DP126" s="861"/>
      <c r="DQ126" s="861" t="s">
        <v>485</v>
      </c>
      <c r="DR126" s="861"/>
      <c r="DS126" s="861"/>
      <c r="DT126" s="861"/>
      <c r="DU126" s="861"/>
      <c r="DV126" s="838" t="s">
        <v>480</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174</v>
      </c>
      <c r="AB127" s="824"/>
      <c r="AC127" s="824"/>
      <c r="AD127" s="824"/>
      <c r="AE127" s="825"/>
      <c r="AF127" s="826" t="s">
        <v>480</v>
      </c>
      <c r="AG127" s="824"/>
      <c r="AH127" s="824"/>
      <c r="AI127" s="824"/>
      <c r="AJ127" s="825"/>
      <c r="AK127" s="826" t="s">
        <v>487</v>
      </c>
      <c r="AL127" s="824"/>
      <c r="AM127" s="824"/>
      <c r="AN127" s="824"/>
      <c r="AO127" s="825"/>
      <c r="AP127" s="871" t="s">
        <v>480</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174</v>
      </c>
      <c r="DH127" s="861"/>
      <c r="DI127" s="861"/>
      <c r="DJ127" s="861"/>
      <c r="DK127" s="861"/>
      <c r="DL127" s="861" t="s">
        <v>174</v>
      </c>
      <c r="DM127" s="861"/>
      <c r="DN127" s="861"/>
      <c r="DO127" s="861"/>
      <c r="DP127" s="861"/>
      <c r="DQ127" s="861" t="s">
        <v>174</v>
      </c>
      <c r="DR127" s="861"/>
      <c r="DS127" s="861"/>
      <c r="DT127" s="861"/>
      <c r="DU127" s="861"/>
      <c r="DV127" s="838" t="s">
        <v>174</v>
      </c>
      <c r="DW127" s="838"/>
      <c r="DX127" s="838"/>
      <c r="DY127" s="838"/>
      <c r="DZ127" s="839"/>
    </row>
    <row r="128" spans="1:130" s="247"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1294525</v>
      </c>
      <c r="AB128" s="845"/>
      <c r="AC128" s="845"/>
      <c r="AD128" s="845"/>
      <c r="AE128" s="846"/>
      <c r="AF128" s="847">
        <v>1353942</v>
      </c>
      <c r="AG128" s="845"/>
      <c r="AH128" s="845"/>
      <c r="AI128" s="845"/>
      <c r="AJ128" s="846"/>
      <c r="AK128" s="847">
        <v>1407040</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174</v>
      </c>
      <c r="BG128" s="831"/>
      <c r="BH128" s="831"/>
      <c r="BI128" s="831"/>
      <c r="BJ128" s="831"/>
      <c r="BK128" s="831"/>
      <c r="BL128" s="854"/>
      <c r="BM128" s="830">
        <v>12.14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t="s">
        <v>174</v>
      </c>
      <c r="DH128" s="835"/>
      <c r="DI128" s="835"/>
      <c r="DJ128" s="835"/>
      <c r="DK128" s="835"/>
      <c r="DL128" s="835" t="s">
        <v>480</v>
      </c>
      <c r="DM128" s="835"/>
      <c r="DN128" s="835"/>
      <c r="DO128" s="835"/>
      <c r="DP128" s="835"/>
      <c r="DQ128" s="835" t="s">
        <v>480</v>
      </c>
      <c r="DR128" s="835"/>
      <c r="DS128" s="835"/>
      <c r="DT128" s="835"/>
      <c r="DU128" s="835"/>
      <c r="DV128" s="836" t="s">
        <v>174</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23892213</v>
      </c>
      <c r="AB129" s="824"/>
      <c r="AC129" s="824"/>
      <c r="AD129" s="824"/>
      <c r="AE129" s="825"/>
      <c r="AF129" s="826">
        <v>24038033</v>
      </c>
      <c r="AG129" s="824"/>
      <c r="AH129" s="824"/>
      <c r="AI129" s="824"/>
      <c r="AJ129" s="825"/>
      <c r="AK129" s="826">
        <v>24200029</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480</v>
      </c>
      <c r="BG129" s="814"/>
      <c r="BH129" s="814"/>
      <c r="BI129" s="814"/>
      <c r="BJ129" s="814"/>
      <c r="BK129" s="814"/>
      <c r="BL129" s="815"/>
      <c r="BM129" s="813">
        <v>17.14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3317686</v>
      </c>
      <c r="AB130" s="824"/>
      <c r="AC130" s="824"/>
      <c r="AD130" s="824"/>
      <c r="AE130" s="825"/>
      <c r="AF130" s="826">
        <v>3345058</v>
      </c>
      <c r="AG130" s="824"/>
      <c r="AH130" s="824"/>
      <c r="AI130" s="824"/>
      <c r="AJ130" s="825"/>
      <c r="AK130" s="826">
        <v>3331000</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6.2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20574527</v>
      </c>
      <c r="AB131" s="807"/>
      <c r="AC131" s="807"/>
      <c r="AD131" s="807"/>
      <c r="AE131" s="808"/>
      <c r="AF131" s="809">
        <v>20692975</v>
      </c>
      <c r="AG131" s="807"/>
      <c r="AH131" s="807"/>
      <c r="AI131" s="807"/>
      <c r="AJ131" s="808"/>
      <c r="AK131" s="809">
        <v>20869029</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t="s">
        <v>483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4.1184373279999997</v>
      </c>
      <c r="AB132" s="787"/>
      <c r="AC132" s="787"/>
      <c r="AD132" s="787"/>
      <c r="AE132" s="788"/>
      <c r="AF132" s="789">
        <v>4.9926122270000004</v>
      </c>
      <c r="AG132" s="787"/>
      <c r="AH132" s="787"/>
      <c r="AI132" s="787"/>
      <c r="AJ132" s="788"/>
      <c r="AK132" s="789">
        <v>9.5709292460000004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4.0999999999999996</v>
      </c>
      <c r="AB133" s="766"/>
      <c r="AC133" s="766"/>
      <c r="AD133" s="766"/>
      <c r="AE133" s="767"/>
      <c r="AF133" s="765">
        <v>4.5999999999999996</v>
      </c>
      <c r="AG133" s="766"/>
      <c r="AH133" s="766"/>
      <c r="AI133" s="766"/>
      <c r="AJ133" s="767"/>
      <c r="AK133" s="765">
        <v>6.2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0ybqvE9LwYgnFIQJ2ihHDL7T3s4nr8ExP8fR5iOVzqwf2lBWySLSnJmhjCV+34ZgVu/APwAsullnXM22H5szQ==" saltValue="fCFxnJ7mcN8ozwjgbqdE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fObx2/ojUhvZE3ZEWwSqKIzWwNtjbpCI8OTihWF06HX9TLAK6c4BPiHrdWcLaPKQObpYU4iezEtnOrckbhWmA==" saltValue="Y+1Jam9jFUmnT8nGiVUFz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pqcUoIFniVlW+HCR0YyEsX6JSCiMAP0BOF6KK//SRY5ZEV9c5PHfRwDkz3r3sE7aqTzHA61vXi39ENeW5Jjng==" saltValue="wfCxfx5HIouNfDtQHCkRB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5185280</v>
      </c>
      <c r="AP9" s="313">
        <v>43108</v>
      </c>
      <c r="AQ9" s="314">
        <v>56673</v>
      </c>
      <c r="AR9" s="315">
        <v>-23.9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338934</v>
      </c>
      <c r="AP10" s="316">
        <v>2818</v>
      </c>
      <c r="AQ10" s="317">
        <v>5368</v>
      </c>
      <c r="AR10" s="318">
        <v>-47.5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1207809</v>
      </c>
      <c r="AP11" s="316">
        <v>10041</v>
      </c>
      <c r="AQ11" s="317">
        <v>4535</v>
      </c>
      <c r="AR11" s="318">
        <v>121.4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v>54960</v>
      </c>
      <c r="AP12" s="316">
        <v>457</v>
      </c>
      <c r="AQ12" s="317">
        <v>1729</v>
      </c>
      <c r="AR12" s="318">
        <v>-73.599999999999994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520</v>
      </c>
      <c r="AP13" s="316" t="s">
        <v>520</v>
      </c>
      <c r="AQ13" s="317">
        <v>17</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339079</v>
      </c>
      <c r="AP14" s="316">
        <v>2819</v>
      </c>
      <c r="AQ14" s="317">
        <v>2055</v>
      </c>
      <c r="AR14" s="318">
        <v>37.200000000000003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90721</v>
      </c>
      <c r="AP15" s="316">
        <v>754</v>
      </c>
      <c r="AQ15" s="317">
        <v>1911</v>
      </c>
      <c r="AR15" s="318">
        <v>-60.5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-375586</v>
      </c>
      <c r="AP16" s="316">
        <v>-3122</v>
      </c>
      <c r="AQ16" s="317">
        <v>-4501</v>
      </c>
      <c r="AR16" s="318">
        <v>-30.6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6841197</v>
      </c>
      <c r="AP17" s="316">
        <v>56875</v>
      </c>
      <c r="AQ17" s="317">
        <v>67788</v>
      </c>
      <c r="AR17" s="318">
        <v>-16.100000000000001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4.53</v>
      </c>
      <c r="AP21" s="329">
        <v>6.66</v>
      </c>
      <c r="AQ21" s="330">
        <v>-2.13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97.2</v>
      </c>
      <c r="AP22" s="334">
        <v>99.7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4613686</v>
      </c>
      <c r="AP32" s="343">
        <v>38356</v>
      </c>
      <c r="AQ32" s="344">
        <v>35263</v>
      </c>
      <c r="AR32" s="345">
        <v>8.8000000000000007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520</v>
      </c>
      <c r="AP34" s="343" t="s">
        <v>520</v>
      </c>
      <c r="AQ34" s="344">
        <v>10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1959854</v>
      </c>
      <c r="AP35" s="343">
        <v>16293</v>
      </c>
      <c r="AQ35" s="344">
        <v>11974</v>
      </c>
      <c r="AR35" s="345">
        <v>36.1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161860</v>
      </c>
      <c r="AP36" s="343">
        <v>1346</v>
      </c>
      <c r="AQ36" s="344">
        <v>1702</v>
      </c>
      <c r="AR36" s="345">
        <v>-20.9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t="s">
        <v>520</v>
      </c>
      <c r="AP37" s="343" t="s">
        <v>520</v>
      </c>
      <c r="AQ37" s="344">
        <v>411</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t="s">
        <v>520</v>
      </c>
      <c r="AP38" s="346" t="s">
        <v>520</v>
      </c>
      <c r="AQ38" s="347">
        <v>0</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-1407040</v>
      </c>
      <c r="AP39" s="343">
        <v>-11698</v>
      </c>
      <c r="AQ39" s="344">
        <v>-7482</v>
      </c>
      <c r="AR39" s="345">
        <v>56.3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-3331000</v>
      </c>
      <c r="AP40" s="343">
        <v>-27693</v>
      </c>
      <c r="AQ40" s="344">
        <v>-32073</v>
      </c>
      <c r="AR40" s="345">
        <v>-13.7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1997360</v>
      </c>
      <c r="AP41" s="343">
        <v>16605</v>
      </c>
      <c r="AQ41" s="344">
        <v>9805</v>
      </c>
      <c r="AR41" s="345">
        <v>69.400000000000006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2888989</v>
      </c>
      <c r="AN51" s="365">
        <v>23412</v>
      </c>
      <c r="AO51" s="366">
        <v>8.4</v>
      </c>
      <c r="AP51" s="367">
        <v>46440</v>
      </c>
      <c r="AQ51" s="368">
        <v>-13.4</v>
      </c>
      <c r="AR51" s="369">
        <v>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476543</v>
      </c>
      <c r="AN52" s="373">
        <v>3862</v>
      </c>
      <c r="AO52" s="374">
        <v>-61.1</v>
      </c>
      <c r="AP52" s="375">
        <v>27658</v>
      </c>
      <c r="AQ52" s="376">
        <v>-2.4</v>
      </c>
      <c r="AR52" s="377">
        <v>-58.7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2050156</v>
      </c>
      <c r="AN53" s="365">
        <v>16741</v>
      </c>
      <c r="AO53" s="366">
        <v>-28.5</v>
      </c>
      <c r="AP53" s="367">
        <v>63257</v>
      </c>
      <c r="AQ53" s="368">
        <v>36.200000000000003</v>
      </c>
      <c r="AR53" s="369">
        <v>-64.7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568676</v>
      </c>
      <c r="AN54" s="373">
        <v>4644</v>
      </c>
      <c r="AO54" s="374">
        <v>20.2</v>
      </c>
      <c r="AP54" s="375">
        <v>27259</v>
      </c>
      <c r="AQ54" s="376">
        <v>-1.4</v>
      </c>
      <c r="AR54" s="377">
        <v>21.6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2933955</v>
      </c>
      <c r="AN55" s="365">
        <v>24094</v>
      </c>
      <c r="AO55" s="366">
        <v>43.9</v>
      </c>
      <c r="AP55" s="367">
        <v>52308</v>
      </c>
      <c r="AQ55" s="368">
        <v>-17.3</v>
      </c>
      <c r="AR55" s="369">
        <v>61.2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845742</v>
      </c>
      <c r="AN56" s="373">
        <v>6945</v>
      </c>
      <c r="AO56" s="374">
        <v>49.5</v>
      </c>
      <c r="AP56" s="375">
        <v>28695</v>
      </c>
      <c r="AQ56" s="376">
        <v>5.3</v>
      </c>
      <c r="AR56" s="377">
        <v>44.2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2875325</v>
      </c>
      <c r="AN57" s="365">
        <v>23810</v>
      </c>
      <c r="AO57" s="366">
        <v>-1.2</v>
      </c>
      <c r="AP57" s="367">
        <v>46402</v>
      </c>
      <c r="AQ57" s="368">
        <v>-11.3</v>
      </c>
      <c r="AR57" s="369">
        <v>10.1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1280158</v>
      </c>
      <c r="AN58" s="373">
        <v>10601</v>
      </c>
      <c r="AO58" s="374">
        <v>52.6</v>
      </c>
      <c r="AP58" s="375">
        <v>26897</v>
      </c>
      <c r="AQ58" s="376">
        <v>-6.3</v>
      </c>
      <c r="AR58" s="377">
        <v>58.9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4343771</v>
      </c>
      <c r="AN59" s="365">
        <v>36112</v>
      </c>
      <c r="AO59" s="366">
        <v>51.7</v>
      </c>
      <c r="AP59" s="367">
        <v>66343</v>
      </c>
      <c r="AQ59" s="368">
        <v>43</v>
      </c>
      <c r="AR59" s="369">
        <v>8.6999999999999993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2442319</v>
      </c>
      <c r="AN60" s="373">
        <v>20304</v>
      </c>
      <c r="AO60" s="374">
        <v>91.5</v>
      </c>
      <c r="AP60" s="375">
        <v>34529</v>
      </c>
      <c r="AQ60" s="376">
        <v>28.4</v>
      </c>
      <c r="AR60" s="377">
        <v>63.1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3018439</v>
      </c>
      <c r="AN61" s="380">
        <v>24834</v>
      </c>
      <c r="AO61" s="381">
        <v>14.9</v>
      </c>
      <c r="AP61" s="382">
        <v>54950</v>
      </c>
      <c r="AQ61" s="383">
        <v>7.4</v>
      </c>
      <c r="AR61" s="369">
        <v>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1122688</v>
      </c>
      <c r="AN62" s="373">
        <v>9271</v>
      </c>
      <c r="AO62" s="374">
        <v>30.5</v>
      </c>
      <c r="AP62" s="375">
        <v>29008</v>
      </c>
      <c r="AQ62" s="376">
        <v>4.7</v>
      </c>
      <c r="AR62" s="377">
        <v>25.8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VSvMp6gL2jT3Ao9uyfZGjboIGxS7Gd+Yce3Y0paTXbKD5O3C+x53a8SjvhfKKb7oldgb+1z1a2RvDMjWm70nQ==" saltValue="OM6NTwECxR84PC8QCHwB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PW21ul2Yaqx+KXKgkNYalnDu1zYsPP1ast73Wgt7OMW0pii4NjK6PfczowZPlisJyED25/SftSyzyEaq+EbW/A==" saltValue="9/nNFJHWkucgblO+lpJ7Qw=="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BlBgdpuy60TxiFTIvWRTmvyu8Ls/bi+nErEiWaQwwRkF+t7H7nWOloWLUl2E+dA+Tr2Sj7fLgpWT1OgqTy+Uhw==" saltValue="M14Xs5L5UdDbDq/UJM9O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35.9</v>
      </c>
      <c r="G47" s="12">
        <v>34.58</v>
      </c>
      <c r="H47" s="12">
        <v>19.89</v>
      </c>
      <c r="I47" s="12">
        <v>19.89</v>
      </c>
      <c r="J47" s="13">
        <v>18.28</v>
      </c>
    </row>
    <row r="48" spans="2:10" ht="57.75" customHeight="1" x14ac:dyDescent="0.15">
      <c r="B48" s="14"/>
      <c r="C48" s="1200" t="s">
        <v>4</v>
      </c>
      <c r="D48" s="1200"/>
      <c r="E48" s="1201"/>
      <c r="F48" s="15">
        <v>4.05</v>
      </c>
      <c r="G48" s="16">
        <v>1.98</v>
      </c>
      <c r="H48" s="16">
        <v>2.78</v>
      </c>
      <c r="I48" s="16">
        <v>3.31</v>
      </c>
      <c r="J48" s="17">
        <v>2.37</v>
      </c>
    </row>
    <row r="49" spans="2:10" ht="57.75" customHeight="1" thickBot="1" x14ac:dyDescent="0.2">
      <c r="B49" s="18"/>
      <c r="C49" s="1202" t="s">
        <v>5</v>
      </c>
      <c r="D49" s="1202"/>
      <c r="E49" s="1203"/>
      <c r="F49" s="19">
        <v>1.19</v>
      </c>
      <c r="G49" s="20" t="s">
        <v>566</v>
      </c>
      <c r="H49" s="20" t="s">
        <v>567</v>
      </c>
      <c r="I49" s="20">
        <v>0.66</v>
      </c>
      <c r="J49" s="21" t="s">
        <v>568</v>
      </c>
    </row>
    <row r="50" spans="2:10" ht="13.5" customHeight="1" x14ac:dyDescent="0.15"/>
  </sheetData>
  <sheetProtection algorithmName="SHA-512" hashValue="3+tt/eHddcAFopscJq9ZUPDwrIY44UfGPX05hV8bz29zIrG1y/IjUJjC775dswQR48jTLvTLEBQH4B6M9Bmwgg==" saltValue="WlCRX/Wnc3xeaOQzpGFSZ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569</v>
      </c>
      <c r="D34" s="1210"/>
      <c r="E34" s="1211"/>
      <c r="F34" s="32">
        <v>13.93</v>
      </c>
      <c r="G34" s="33">
        <v>14.44</v>
      </c>
      <c r="H34" s="33">
        <v>13.85</v>
      </c>
      <c r="I34" s="33">
        <v>13.28</v>
      </c>
      <c r="J34" s="34">
        <v>12.92</v>
      </c>
      <c r="K34" s="22"/>
      <c r="L34" s="22"/>
      <c r="M34" s="22"/>
      <c r="N34" s="22"/>
      <c r="O34" s="22"/>
      <c r="P34" s="22"/>
    </row>
    <row r="35" spans="1:16" ht="39" customHeight="1" x14ac:dyDescent="0.15">
      <c r="A35" s="22"/>
      <c r="B35" s="35"/>
      <c r="C35" s="1204" t="s">
        <v>570</v>
      </c>
      <c r="D35" s="1205"/>
      <c r="E35" s="1206"/>
      <c r="F35" s="36">
        <v>0</v>
      </c>
      <c r="G35" s="37">
        <v>0</v>
      </c>
      <c r="H35" s="37">
        <v>0</v>
      </c>
      <c r="I35" s="37">
        <v>1.89</v>
      </c>
      <c r="J35" s="38">
        <v>2.85</v>
      </c>
      <c r="K35" s="22"/>
      <c r="L35" s="22"/>
      <c r="M35" s="22"/>
      <c r="N35" s="22"/>
      <c r="O35" s="22"/>
      <c r="P35" s="22"/>
    </row>
    <row r="36" spans="1:16" ht="39" customHeight="1" x14ac:dyDescent="0.15">
      <c r="A36" s="22"/>
      <c r="B36" s="35"/>
      <c r="C36" s="1204" t="s">
        <v>571</v>
      </c>
      <c r="D36" s="1205"/>
      <c r="E36" s="1206"/>
      <c r="F36" s="36">
        <v>4.01</v>
      </c>
      <c r="G36" s="37">
        <v>1.94</v>
      </c>
      <c r="H36" s="37">
        <v>2.75</v>
      </c>
      <c r="I36" s="37">
        <v>3.31</v>
      </c>
      <c r="J36" s="38">
        <v>2.35</v>
      </c>
      <c r="K36" s="22"/>
      <c r="L36" s="22"/>
      <c r="M36" s="22"/>
      <c r="N36" s="22"/>
      <c r="O36" s="22"/>
      <c r="P36" s="22"/>
    </row>
    <row r="37" spans="1:16" ht="39" customHeight="1" x14ac:dyDescent="0.15">
      <c r="A37" s="22"/>
      <c r="B37" s="35"/>
      <c r="C37" s="1204" t="s">
        <v>572</v>
      </c>
      <c r="D37" s="1205"/>
      <c r="E37" s="1206"/>
      <c r="F37" s="36" t="s">
        <v>573</v>
      </c>
      <c r="G37" s="37" t="s">
        <v>574</v>
      </c>
      <c r="H37" s="37">
        <v>1.31</v>
      </c>
      <c r="I37" s="37">
        <v>0.42</v>
      </c>
      <c r="J37" s="38">
        <v>1.73</v>
      </c>
      <c r="K37" s="22"/>
      <c r="L37" s="22"/>
      <c r="M37" s="22"/>
      <c r="N37" s="22"/>
      <c r="O37" s="22"/>
      <c r="P37" s="22"/>
    </row>
    <row r="38" spans="1:16" ht="39" customHeight="1" x14ac:dyDescent="0.15">
      <c r="A38" s="22"/>
      <c r="B38" s="35"/>
      <c r="C38" s="1204" t="s">
        <v>575</v>
      </c>
      <c r="D38" s="1205"/>
      <c r="E38" s="1206"/>
      <c r="F38" s="36">
        <v>0.88</v>
      </c>
      <c r="G38" s="37">
        <v>1.4</v>
      </c>
      <c r="H38" s="37">
        <v>1.26</v>
      </c>
      <c r="I38" s="37">
        <v>1.1200000000000001</v>
      </c>
      <c r="J38" s="38">
        <v>1.2</v>
      </c>
      <c r="K38" s="22"/>
      <c r="L38" s="22"/>
      <c r="M38" s="22"/>
      <c r="N38" s="22"/>
      <c r="O38" s="22"/>
      <c r="P38" s="22"/>
    </row>
    <row r="39" spans="1:16" ht="39" customHeight="1" x14ac:dyDescent="0.15">
      <c r="A39" s="22"/>
      <c r="B39" s="35"/>
      <c r="C39" s="1204" t="s">
        <v>576</v>
      </c>
      <c r="D39" s="1205"/>
      <c r="E39" s="1206"/>
      <c r="F39" s="36">
        <v>0.05</v>
      </c>
      <c r="G39" s="37">
        <v>0.05</v>
      </c>
      <c r="H39" s="37">
        <v>0.25</v>
      </c>
      <c r="I39" s="37">
        <v>0.28000000000000003</v>
      </c>
      <c r="J39" s="38">
        <v>0.08</v>
      </c>
      <c r="K39" s="22"/>
      <c r="L39" s="22"/>
      <c r="M39" s="22"/>
      <c r="N39" s="22"/>
      <c r="O39" s="22"/>
      <c r="P39" s="22"/>
    </row>
    <row r="40" spans="1:16" ht="39" customHeight="1" x14ac:dyDescent="0.15">
      <c r="A40" s="22"/>
      <c r="B40" s="35"/>
      <c r="C40" s="1204" t="s">
        <v>577</v>
      </c>
      <c r="D40" s="1205"/>
      <c r="E40" s="1206"/>
      <c r="F40" s="36">
        <v>0.03</v>
      </c>
      <c r="G40" s="37">
        <v>0.03</v>
      </c>
      <c r="H40" s="37">
        <v>0.02</v>
      </c>
      <c r="I40" s="37">
        <v>0</v>
      </c>
      <c r="J40" s="38">
        <v>0.01</v>
      </c>
      <c r="K40" s="22"/>
      <c r="L40" s="22"/>
      <c r="M40" s="22"/>
      <c r="N40" s="22"/>
      <c r="O40" s="22"/>
      <c r="P40" s="22"/>
    </row>
    <row r="41" spans="1:16" ht="39" customHeight="1" x14ac:dyDescent="0.15">
      <c r="A41" s="22"/>
      <c r="B41" s="35"/>
      <c r="C41" s="1204" t="s">
        <v>578</v>
      </c>
      <c r="D41" s="1205"/>
      <c r="E41" s="1206"/>
      <c r="F41" s="36">
        <v>0.01</v>
      </c>
      <c r="G41" s="37">
        <v>0</v>
      </c>
      <c r="H41" s="37">
        <v>0.01</v>
      </c>
      <c r="I41" s="37">
        <v>0.02</v>
      </c>
      <c r="J41" s="38">
        <v>0.01</v>
      </c>
      <c r="K41" s="22"/>
      <c r="L41" s="22"/>
      <c r="M41" s="22"/>
      <c r="N41" s="22"/>
      <c r="O41" s="22"/>
      <c r="P41" s="22"/>
    </row>
    <row r="42" spans="1:16" ht="39" customHeight="1" x14ac:dyDescent="0.15">
      <c r="A42" s="22"/>
      <c r="B42" s="39"/>
      <c r="C42" s="1204" t="s">
        <v>579</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580</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ogp/9rvpoHh0pi72DyPQiRkQqgVeuTmO3SoHCF3GRk2/BMgZupuoUnEMxuEqjxc7LdEjuUg1ZyeI0/bQjqIvA==" saltValue="oztlH7+J5pzojgDQZ4CX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3681</v>
      </c>
      <c r="L45" s="60">
        <v>3868</v>
      </c>
      <c r="M45" s="60">
        <v>3499</v>
      </c>
      <c r="N45" s="60">
        <v>3783</v>
      </c>
      <c r="O45" s="61">
        <v>4614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x14ac:dyDescent="0.15">
      <c r="A48" s="48"/>
      <c r="B48" s="1232"/>
      <c r="C48" s="1233"/>
      <c r="D48" s="62"/>
      <c r="E48" s="1214" t="s">
        <v>15</v>
      </c>
      <c r="F48" s="1214"/>
      <c r="G48" s="1214"/>
      <c r="H48" s="1214"/>
      <c r="I48" s="1214"/>
      <c r="J48" s="1215"/>
      <c r="K48" s="63">
        <v>1689</v>
      </c>
      <c r="L48" s="64">
        <v>1589</v>
      </c>
      <c r="M48" s="64">
        <v>1870</v>
      </c>
      <c r="N48" s="64">
        <v>1828</v>
      </c>
      <c r="O48" s="65">
        <v>1960</v>
      </c>
      <c r="P48" s="48"/>
      <c r="Q48" s="48"/>
      <c r="R48" s="48"/>
      <c r="S48" s="48"/>
      <c r="T48" s="48"/>
      <c r="U48" s="48"/>
    </row>
    <row r="49" spans="1:21" ht="30.75" customHeight="1" x14ac:dyDescent="0.15">
      <c r="A49" s="48"/>
      <c r="B49" s="1232"/>
      <c r="C49" s="1233"/>
      <c r="D49" s="62"/>
      <c r="E49" s="1214" t="s">
        <v>16</v>
      </c>
      <c r="F49" s="1214"/>
      <c r="G49" s="1214"/>
      <c r="H49" s="1214"/>
      <c r="I49" s="1214"/>
      <c r="J49" s="1215"/>
      <c r="K49" s="63">
        <v>23</v>
      </c>
      <c r="L49" s="64">
        <v>39</v>
      </c>
      <c r="M49" s="64">
        <v>91</v>
      </c>
      <c r="N49" s="64">
        <v>121</v>
      </c>
      <c r="O49" s="65">
        <v>162</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520</v>
      </c>
      <c r="L50" s="64" t="s">
        <v>520</v>
      </c>
      <c r="M50" s="64" t="s">
        <v>520</v>
      </c>
      <c r="N50" s="64" t="s">
        <v>520</v>
      </c>
      <c r="O50" s="65" t="s">
        <v>520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520</v>
      </c>
      <c r="L51" s="64" t="s">
        <v>520</v>
      </c>
      <c r="M51" s="64" t="s">
        <v>520</v>
      </c>
      <c r="N51" s="64" t="s">
        <v>520</v>
      </c>
      <c r="O51" s="65" t="s">
        <v>520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4641</v>
      </c>
      <c r="L52" s="64">
        <v>4504</v>
      </c>
      <c r="M52" s="64">
        <v>4613</v>
      </c>
      <c r="N52" s="64">
        <v>4699</v>
      </c>
      <c r="O52" s="65">
        <v>4738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752</v>
      </c>
      <c r="L53" s="69">
        <v>992</v>
      </c>
      <c r="M53" s="69">
        <v>847</v>
      </c>
      <c r="N53" s="69">
        <v>1033</v>
      </c>
      <c r="O53" s="70">
        <v>1998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604</v>
      </c>
      <c r="L57" s="84" t="s">
        <v>604</v>
      </c>
      <c r="M57" s="84" t="s">
        <v>604</v>
      </c>
      <c r="N57" s="84" t="s">
        <v>604</v>
      </c>
      <c r="O57" s="85" t="s">
        <v>604</v>
      </c>
    </row>
    <row r="58" spans="1:21" ht="31.5" customHeight="1" thickBot="1" x14ac:dyDescent="0.2">
      <c r="B58" s="1222"/>
      <c r="C58" s="1223"/>
      <c r="D58" s="1227" t="s">
        <v>27</v>
      </c>
      <c r="E58" s="1228"/>
      <c r="F58" s="1228"/>
      <c r="G58" s="1228"/>
      <c r="H58" s="1228"/>
      <c r="I58" s="1228"/>
      <c r="J58" s="1229"/>
      <c r="K58" s="86" t="s">
        <v>604</v>
      </c>
      <c r="L58" s="87" t="s">
        <v>604</v>
      </c>
      <c r="M58" s="87" t="s">
        <v>604</v>
      </c>
      <c r="N58" s="87" t="s">
        <v>604</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pZmQ4LMxtaBzeoFqtdsV0JL5yOTZGRNIS2iLZcy/qUQcarQMymdNrGaPYxB+iTi4BtV6I0rcHN88aTdzgSmDw==" saltValue="oLLb7yHpNf533P9kflV2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0" t="s">
        <v>30</v>
      </c>
      <c r="C41" s="1251"/>
      <c r="D41" s="102"/>
      <c r="E41" s="1252" t="s">
        <v>31</v>
      </c>
      <c r="F41" s="1252"/>
      <c r="G41" s="1252"/>
      <c r="H41" s="1253"/>
      <c r="I41" s="103">
        <v>38619</v>
      </c>
      <c r="J41" s="104">
        <v>37136</v>
      </c>
      <c r="K41" s="104">
        <v>36493</v>
      </c>
      <c r="L41" s="104">
        <v>35441</v>
      </c>
      <c r="M41" s="105">
        <v>34330</v>
      </c>
    </row>
    <row r="42" spans="2:13" ht="27.75" customHeight="1" x14ac:dyDescent="0.15">
      <c r="B42" s="1240"/>
      <c r="C42" s="1241"/>
      <c r="D42" s="106"/>
      <c r="E42" s="1244" t="s">
        <v>32</v>
      </c>
      <c r="F42" s="1244"/>
      <c r="G42" s="1244"/>
      <c r="H42" s="1245"/>
      <c r="I42" s="107" t="s">
        <v>520</v>
      </c>
      <c r="J42" s="108" t="s">
        <v>520</v>
      </c>
      <c r="K42" s="108" t="s">
        <v>520</v>
      </c>
      <c r="L42" s="108" t="s">
        <v>520</v>
      </c>
      <c r="M42" s="109" t="s">
        <v>520</v>
      </c>
    </row>
    <row r="43" spans="2:13" ht="27.75" customHeight="1" x14ac:dyDescent="0.15">
      <c r="B43" s="1240"/>
      <c r="C43" s="1241"/>
      <c r="D43" s="106"/>
      <c r="E43" s="1244" t="s">
        <v>33</v>
      </c>
      <c r="F43" s="1244"/>
      <c r="G43" s="1244"/>
      <c r="H43" s="1245"/>
      <c r="I43" s="107">
        <v>20802</v>
      </c>
      <c r="J43" s="108">
        <v>18502</v>
      </c>
      <c r="K43" s="108">
        <v>18276</v>
      </c>
      <c r="L43" s="108">
        <v>19419</v>
      </c>
      <c r="M43" s="109">
        <v>18969</v>
      </c>
    </row>
    <row r="44" spans="2:13" ht="27.75" customHeight="1" x14ac:dyDescent="0.15">
      <c r="B44" s="1240"/>
      <c r="C44" s="1241"/>
      <c r="D44" s="106"/>
      <c r="E44" s="1244" t="s">
        <v>34</v>
      </c>
      <c r="F44" s="1244"/>
      <c r="G44" s="1244"/>
      <c r="H44" s="1245"/>
      <c r="I44" s="107">
        <v>1441</v>
      </c>
      <c r="J44" s="108">
        <v>2591</v>
      </c>
      <c r="K44" s="108">
        <v>2569</v>
      </c>
      <c r="L44" s="108">
        <v>2486</v>
      </c>
      <c r="M44" s="109">
        <v>2342</v>
      </c>
    </row>
    <row r="45" spans="2:13" ht="27.75" customHeight="1" x14ac:dyDescent="0.15">
      <c r="B45" s="1240"/>
      <c r="C45" s="1241"/>
      <c r="D45" s="106"/>
      <c r="E45" s="1244" t="s">
        <v>35</v>
      </c>
      <c r="F45" s="1244"/>
      <c r="G45" s="1244"/>
      <c r="H45" s="1245"/>
      <c r="I45" s="107">
        <v>3706</v>
      </c>
      <c r="J45" s="108">
        <v>3572</v>
      </c>
      <c r="K45" s="108">
        <v>3565</v>
      </c>
      <c r="L45" s="108">
        <v>3250</v>
      </c>
      <c r="M45" s="109">
        <v>3242</v>
      </c>
    </row>
    <row r="46" spans="2:13" ht="27.75" customHeight="1" x14ac:dyDescent="0.15">
      <c r="B46" s="1240"/>
      <c r="C46" s="1241"/>
      <c r="D46" s="110"/>
      <c r="E46" s="1244" t="s">
        <v>36</v>
      </c>
      <c r="F46" s="1244"/>
      <c r="G46" s="1244"/>
      <c r="H46" s="1245"/>
      <c r="I46" s="107" t="s">
        <v>520</v>
      </c>
      <c r="J46" s="108" t="s">
        <v>520</v>
      </c>
      <c r="K46" s="108" t="s">
        <v>520</v>
      </c>
      <c r="L46" s="108" t="s">
        <v>520</v>
      </c>
      <c r="M46" s="109" t="s">
        <v>520</v>
      </c>
    </row>
    <row r="47" spans="2:13" ht="27.75" customHeight="1" x14ac:dyDescent="0.15">
      <c r="B47" s="1240"/>
      <c r="C47" s="1241"/>
      <c r="D47" s="111"/>
      <c r="E47" s="1254" t="s">
        <v>37</v>
      </c>
      <c r="F47" s="1255"/>
      <c r="G47" s="1255"/>
      <c r="H47" s="1256"/>
      <c r="I47" s="107" t="s">
        <v>520</v>
      </c>
      <c r="J47" s="108" t="s">
        <v>520</v>
      </c>
      <c r="K47" s="108" t="s">
        <v>520</v>
      </c>
      <c r="L47" s="108" t="s">
        <v>520</v>
      </c>
      <c r="M47" s="109" t="s">
        <v>520</v>
      </c>
    </row>
    <row r="48" spans="2:13" ht="27.75" customHeight="1" x14ac:dyDescent="0.15">
      <c r="B48" s="1240"/>
      <c r="C48" s="1241"/>
      <c r="D48" s="106"/>
      <c r="E48" s="1244" t="s">
        <v>38</v>
      </c>
      <c r="F48" s="1244"/>
      <c r="G48" s="1244"/>
      <c r="H48" s="1245"/>
      <c r="I48" s="107" t="s">
        <v>520</v>
      </c>
      <c r="J48" s="108" t="s">
        <v>520</v>
      </c>
      <c r="K48" s="108" t="s">
        <v>520</v>
      </c>
      <c r="L48" s="108" t="s">
        <v>520</v>
      </c>
      <c r="M48" s="109" t="s">
        <v>520</v>
      </c>
    </row>
    <row r="49" spans="2:13" ht="27.75" customHeight="1" x14ac:dyDescent="0.15">
      <c r="B49" s="1242"/>
      <c r="C49" s="1243"/>
      <c r="D49" s="106"/>
      <c r="E49" s="1244" t="s">
        <v>39</v>
      </c>
      <c r="F49" s="1244"/>
      <c r="G49" s="1244"/>
      <c r="H49" s="1245"/>
      <c r="I49" s="107" t="s">
        <v>520</v>
      </c>
      <c r="J49" s="108" t="s">
        <v>520</v>
      </c>
      <c r="K49" s="108" t="s">
        <v>520</v>
      </c>
      <c r="L49" s="108" t="s">
        <v>520</v>
      </c>
      <c r="M49" s="109" t="s">
        <v>520</v>
      </c>
    </row>
    <row r="50" spans="2:13" ht="27.75" customHeight="1" x14ac:dyDescent="0.15">
      <c r="B50" s="1238" t="s">
        <v>40</v>
      </c>
      <c r="C50" s="1239"/>
      <c r="D50" s="112"/>
      <c r="E50" s="1244" t="s">
        <v>41</v>
      </c>
      <c r="F50" s="1244"/>
      <c r="G50" s="1244"/>
      <c r="H50" s="1245"/>
      <c r="I50" s="107">
        <v>17423</v>
      </c>
      <c r="J50" s="108">
        <v>17148</v>
      </c>
      <c r="K50" s="108">
        <v>17423</v>
      </c>
      <c r="L50" s="108">
        <v>17420</v>
      </c>
      <c r="M50" s="109">
        <v>16710</v>
      </c>
    </row>
    <row r="51" spans="2:13" ht="27.75" customHeight="1" x14ac:dyDescent="0.15">
      <c r="B51" s="1240"/>
      <c r="C51" s="1241"/>
      <c r="D51" s="106"/>
      <c r="E51" s="1244" t="s">
        <v>42</v>
      </c>
      <c r="F51" s="1244"/>
      <c r="G51" s="1244"/>
      <c r="H51" s="1245"/>
      <c r="I51" s="107">
        <v>13814</v>
      </c>
      <c r="J51" s="108">
        <v>14971</v>
      </c>
      <c r="K51" s="108">
        <v>11664</v>
      </c>
      <c r="L51" s="108">
        <v>10728</v>
      </c>
      <c r="M51" s="109">
        <v>8644</v>
      </c>
    </row>
    <row r="52" spans="2:13" ht="27.75" customHeight="1" x14ac:dyDescent="0.15">
      <c r="B52" s="1242"/>
      <c r="C52" s="1243"/>
      <c r="D52" s="106"/>
      <c r="E52" s="1244" t="s">
        <v>43</v>
      </c>
      <c r="F52" s="1244"/>
      <c r="G52" s="1244"/>
      <c r="H52" s="1245"/>
      <c r="I52" s="107">
        <v>42697</v>
      </c>
      <c r="J52" s="108">
        <v>42681</v>
      </c>
      <c r="K52" s="108">
        <v>41864</v>
      </c>
      <c r="L52" s="108">
        <v>41279</v>
      </c>
      <c r="M52" s="109">
        <v>40301</v>
      </c>
    </row>
    <row r="53" spans="2:13" ht="27.75" customHeight="1" thickBot="1" x14ac:dyDescent="0.2">
      <c r="B53" s="1246" t="s">
        <v>44</v>
      </c>
      <c r="C53" s="1247"/>
      <c r="D53" s="113"/>
      <c r="E53" s="1248" t="s">
        <v>45</v>
      </c>
      <c r="F53" s="1248"/>
      <c r="G53" s="1248"/>
      <c r="H53" s="1249"/>
      <c r="I53" s="114">
        <v>-9365</v>
      </c>
      <c r="J53" s="115">
        <v>-13001</v>
      </c>
      <c r="K53" s="115">
        <v>-10048</v>
      </c>
      <c r="L53" s="115">
        <v>-8831</v>
      </c>
      <c r="M53" s="116">
        <v>-6771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0MzF9ZHsnV5K9TaQ7uSkDT9A02Oht4y/JHzB9vKZmd+gy3CTB1OQltgp3ib3YnyR5qsIwUqLYtimNxyDr6AnA==" saltValue="6qzwKVQslpKx+XVekK0U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4753</v>
      </c>
      <c r="G55" s="128">
        <v>4780</v>
      </c>
      <c r="H55" s="129">
        <v>4424</v>
      </c>
    </row>
    <row r="56" spans="2:8" ht="52.5" customHeight="1" x14ac:dyDescent="0.15">
      <c r="B56" s="130"/>
      <c r="C56" s="1267" t="s">
        <v>49</v>
      </c>
      <c r="D56" s="1267"/>
      <c r="E56" s="1268"/>
      <c r="F56" s="131">
        <v>1214</v>
      </c>
      <c r="G56" s="131">
        <v>1544</v>
      </c>
      <c r="H56" s="132">
        <v>503</v>
      </c>
    </row>
    <row r="57" spans="2:8" ht="53.25" customHeight="1" x14ac:dyDescent="0.15">
      <c r="B57" s="130"/>
      <c r="C57" s="1269" t="s">
        <v>50</v>
      </c>
      <c r="D57" s="1269"/>
      <c r="E57" s="1270"/>
      <c r="F57" s="133">
        <v>11114</v>
      </c>
      <c r="G57" s="133">
        <v>10752</v>
      </c>
      <c r="H57" s="134">
        <v>11438</v>
      </c>
    </row>
    <row r="58" spans="2:8" ht="45.75" customHeight="1" x14ac:dyDescent="0.15">
      <c r="B58" s="135"/>
      <c r="C58" s="1257" t="s">
        <v>600</v>
      </c>
      <c r="D58" s="1258"/>
      <c r="E58" s="1259"/>
      <c r="F58" s="136">
        <v>2970</v>
      </c>
      <c r="G58" s="136">
        <v>2632</v>
      </c>
      <c r="H58" s="137">
        <v>2674</v>
      </c>
    </row>
    <row r="59" spans="2:8" ht="45.75" customHeight="1" x14ac:dyDescent="0.15">
      <c r="B59" s="135"/>
      <c r="C59" s="1257" t="s">
        <v>601</v>
      </c>
      <c r="D59" s="1258"/>
      <c r="E59" s="1259"/>
      <c r="F59" s="136">
        <v>2000</v>
      </c>
      <c r="G59" s="136">
        <v>2000</v>
      </c>
      <c r="H59" s="137">
        <v>2000</v>
      </c>
    </row>
    <row r="60" spans="2:8" ht="45.75" customHeight="1" x14ac:dyDescent="0.15">
      <c r="B60" s="135"/>
      <c r="C60" s="1257" t="s">
        <v>605</v>
      </c>
      <c r="D60" s="1258"/>
      <c r="E60" s="1259"/>
      <c r="F60" s="136">
        <v>401</v>
      </c>
      <c r="G60" s="136">
        <v>690</v>
      </c>
      <c r="H60" s="137">
        <v>1727</v>
      </c>
    </row>
    <row r="61" spans="2:8" ht="45.75" customHeight="1" x14ac:dyDescent="0.15">
      <c r="B61" s="135"/>
      <c r="C61" s="1257" t="s">
        <v>602</v>
      </c>
      <c r="D61" s="1258"/>
      <c r="E61" s="1259"/>
      <c r="F61" s="136">
        <v>1505</v>
      </c>
      <c r="G61" s="136">
        <v>1362</v>
      </c>
      <c r="H61" s="137">
        <v>1294</v>
      </c>
    </row>
    <row r="62" spans="2:8" ht="45.75" customHeight="1" thickBot="1" x14ac:dyDescent="0.2">
      <c r="B62" s="138"/>
      <c r="C62" s="1260" t="s">
        <v>603</v>
      </c>
      <c r="D62" s="1261"/>
      <c r="E62" s="1262"/>
      <c r="F62" s="139">
        <v>895</v>
      </c>
      <c r="G62" s="139">
        <v>895</v>
      </c>
      <c r="H62" s="140">
        <v>895</v>
      </c>
    </row>
    <row r="63" spans="2:8" ht="52.5" customHeight="1" thickBot="1" x14ac:dyDescent="0.2">
      <c r="B63" s="141"/>
      <c r="C63" s="1263" t="s">
        <v>51</v>
      </c>
      <c r="D63" s="1263"/>
      <c r="E63" s="1264"/>
      <c r="F63" s="142">
        <v>17081</v>
      </c>
      <c r="G63" s="142">
        <v>17077</v>
      </c>
      <c r="H63" s="143">
        <v>16365</v>
      </c>
    </row>
    <row r="64" spans="2:8" ht="15" customHeight="1" x14ac:dyDescent="0.15"/>
  </sheetData>
  <sheetProtection algorithmName="SHA-512" hashValue="x0IEdQ2gJ/cIiZpyMQSX39oGDg5Ck9h0WNy5omMB0ZOvEoT6rw+ow6wk1QQ5EPieQbDtDTTtvwv8WR1S6rSb5Q==" saltValue="FGxWEUeU1w/UpAAcgSfn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23412</v>
      </c>
      <c r="E3" s="162"/>
      <c r="F3" s="163">
        <v>46440</v>
      </c>
      <c r="G3" s="164"/>
      <c r="H3" s="165"/>
    </row>
    <row r="4" spans="1:8" x14ac:dyDescent="0.15">
      <c r="A4" s="166"/>
      <c r="B4" s="167"/>
      <c r="C4" s="168"/>
      <c r="D4" s="169">
        <v>3862</v>
      </c>
      <c r="E4" s="170"/>
      <c r="F4" s="171">
        <v>27658</v>
      </c>
      <c r="G4" s="172"/>
      <c r="H4" s="173"/>
    </row>
    <row r="5" spans="1:8" x14ac:dyDescent="0.15">
      <c r="A5" s="154" t="s">
        <v>553</v>
      </c>
      <c r="B5" s="159"/>
      <c r="C5" s="160"/>
      <c r="D5" s="161">
        <v>16741</v>
      </c>
      <c r="E5" s="162"/>
      <c r="F5" s="163">
        <v>63257</v>
      </c>
      <c r="G5" s="164"/>
      <c r="H5" s="165"/>
    </row>
    <row r="6" spans="1:8" x14ac:dyDescent="0.15">
      <c r="A6" s="166"/>
      <c r="B6" s="167"/>
      <c r="C6" s="168"/>
      <c r="D6" s="169">
        <v>4644</v>
      </c>
      <c r="E6" s="170"/>
      <c r="F6" s="171">
        <v>27259</v>
      </c>
      <c r="G6" s="172"/>
      <c r="H6" s="173"/>
    </row>
    <row r="7" spans="1:8" x14ac:dyDescent="0.15">
      <c r="A7" s="154" t="s">
        <v>554</v>
      </c>
      <c r="B7" s="159"/>
      <c r="C7" s="160"/>
      <c r="D7" s="161">
        <v>24094</v>
      </c>
      <c r="E7" s="162"/>
      <c r="F7" s="163">
        <v>52308</v>
      </c>
      <c r="G7" s="164"/>
      <c r="H7" s="165"/>
    </row>
    <row r="8" spans="1:8" x14ac:dyDescent="0.15">
      <c r="A8" s="166"/>
      <c r="B8" s="167"/>
      <c r="C8" s="168"/>
      <c r="D8" s="169">
        <v>6945</v>
      </c>
      <c r="E8" s="170"/>
      <c r="F8" s="171">
        <v>28695</v>
      </c>
      <c r="G8" s="172"/>
      <c r="H8" s="173"/>
    </row>
    <row r="9" spans="1:8" x14ac:dyDescent="0.15">
      <c r="A9" s="154" t="s">
        <v>555</v>
      </c>
      <c r="B9" s="159"/>
      <c r="C9" s="160"/>
      <c r="D9" s="161">
        <v>23810</v>
      </c>
      <c r="E9" s="162"/>
      <c r="F9" s="163">
        <v>46402</v>
      </c>
      <c r="G9" s="164"/>
      <c r="H9" s="165"/>
    </row>
    <row r="10" spans="1:8" x14ac:dyDescent="0.15">
      <c r="A10" s="166"/>
      <c r="B10" s="167"/>
      <c r="C10" s="168"/>
      <c r="D10" s="169">
        <v>10601</v>
      </c>
      <c r="E10" s="170"/>
      <c r="F10" s="171">
        <v>26897</v>
      </c>
      <c r="G10" s="172"/>
      <c r="H10" s="173"/>
    </row>
    <row r="11" spans="1:8" x14ac:dyDescent="0.15">
      <c r="A11" s="154" t="s">
        <v>556</v>
      </c>
      <c r="B11" s="159"/>
      <c r="C11" s="160"/>
      <c r="D11" s="161">
        <v>36112</v>
      </c>
      <c r="E11" s="162"/>
      <c r="F11" s="163">
        <v>66343</v>
      </c>
      <c r="G11" s="164"/>
      <c r="H11" s="165"/>
    </row>
    <row r="12" spans="1:8" x14ac:dyDescent="0.15">
      <c r="A12" s="166"/>
      <c r="B12" s="167"/>
      <c r="C12" s="174"/>
      <c r="D12" s="169">
        <v>20304</v>
      </c>
      <c r="E12" s="170"/>
      <c r="F12" s="171">
        <v>34529</v>
      </c>
      <c r="G12" s="172"/>
      <c r="H12" s="173"/>
    </row>
    <row r="13" spans="1:8" x14ac:dyDescent="0.15">
      <c r="A13" s="154"/>
      <c r="B13" s="159"/>
      <c r="C13" s="175"/>
      <c r="D13" s="176">
        <v>24834</v>
      </c>
      <c r="E13" s="177"/>
      <c r="F13" s="178">
        <v>54950</v>
      </c>
      <c r="G13" s="179"/>
      <c r="H13" s="165"/>
    </row>
    <row r="14" spans="1:8" x14ac:dyDescent="0.15">
      <c r="A14" s="166"/>
      <c r="B14" s="167"/>
      <c r="C14" s="168"/>
      <c r="D14" s="169">
        <v>9271</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4.05</v>
      </c>
      <c r="C19" s="180">
        <f>ROUND(VALUE(SUBSTITUTE(実質収支比率等に係る経年分析!G$48,"▲","-")),2)</f>
        <v>1.98</v>
      </c>
      <c r="D19" s="180">
        <f>ROUND(VALUE(SUBSTITUTE(実質収支比率等に係る経年分析!H$48,"▲","-")),2)</f>
        <v>2.78</v>
      </c>
      <c r="E19" s="180">
        <f>ROUND(VALUE(SUBSTITUTE(実質収支比率等に係る経年分析!I$48,"▲","-")),2)</f>
        <v>3.31</v>
      </c>
      <c r="F19" s="180">
        <f>ROUND(VALUE(SUBSTITUTE(実質収支比率等に係る経年分析!J$48,"▲","-")),2)</f>
        <v>2.37</v>
      </c>
    </row>
    <row r="20" spans="1:11" x14ac:dyDescent="0.15">
      <c r="A20" s="180" t="s">
        <v>55</v>
      </c>
      <c r="B20" s="180">
        <f>ROUND(VALUE(SUBSTITUTE(実質収支比率等に係る経年分析!F$47,"▲","-")),2)</f>
        <v>35.9</v>
      </c>
      <c r="C20" s="180">
        <f>ROUND(VALUE(SUBSTITUTE(実質収支比率等に係る経年分析!G$47,"▲","-")),2)</f>
        <v>34.58</v>
      </c>
      <c r="D20" s="180">
        <f>ROUND(VALUE(SUBSTITUTE(実質収支比率等に係る経年分析!H$47,"▲","-")),2)</f>
        <v>19.89</v>
      </c>
      <c r="E20" s="180">
        <f>ROUND(VALUE(SUBSTITUTE(実質収支比率等に係る経年分析!I$47,"▲","-")),2)</f>
        <v>19.89</v>
      </c>
      <c r="F20" s="180">
        <f>ROUND(VALUE(SUBSTITUTE(実質収支比率等に係る経年分析!J$47,"▲","-")),2)</f>
        <v>18.28</v>
      </c>
    </row>
    <row r="21" spans="1:11" x14ac:dyDescent="0.15">
      <c r="A21" s="180" t="s">
        <v>56</v>
      </c>
      <c r="B21" s="180">
        <f>IF(ISNUMBER(VALUE(SUBSTITUTE(実質収支比率等に係る経年分析!F$49,"▲","-"))),ROUND(VALUE(SUBSTITUTE(実質収支比率等に係る経年分析!F$49,"▲","-")),2),NA())</f>
        <v>1.19</v>
      </c>
      <c r="C21" s="180">
        <f>IF(ISNUMBER(VALUE(SUBSTITUTE(実質収支比率等に係る経年分析!G$49,"▲","-"))),ROUND(VALUE(SUBSTITUTE(実質収支比率等に係る経年分析!G$49,"▲","-")),2),NA())</f>
        <v>-3.6</v>
      </c>
      <c r="D21" s="180">
        <f>IF(ISNUMBER(VALUE(SUBSTITUTE(実質収支比率等に係る経年分析!H$49,"▲","-"))),ROUND(VALUE(SUBSTITUTE(実質収支比率等に係る経年分析!H$49,"▲","-")),2),NA())</f>
        <v>-13.7</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-2.39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交通災害共済事業特別会計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火災共済事業特別会計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3.54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0.56999999999999995</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4641</v>
      </c>
      <c r="E42" s="182"/>
      <c r="F42" s="182"/>
      <c r="G42" s="182">
        <f>'実質公債費比率（分子）の構造'!L$52</f>
        <v>4504</v>
      </c>
      <c r="H42" s="182"/>
      <c r="I42" s="182"/>
      <c r="J42" s="182">
        <f>'実質公債費比率（分子）の構造'!M$52</f>
        <v>4613</v>
      </c>
      <c r="K42" s="182"/>
      <c r="L42" s="182"/>
      <c r="M42" s="182">
        <f>'実質公債費比率（分子）の構造'!N$52</f>
        <v>4699</v>
      </c>
      <c r="N42" s="182"/>
      <c r="O42" s="182"/>
      <c r="P42" s="182">
        <f>'実質公債費比率（分子）の構造'!O$52</f>
        <v>4738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f>'実質公債費比率（分子）の構造'!L$49</f>
        <v>39</v>
      </c>
      <c r="F45" s="182"/>
      <c r="G45" s="182"/>
      <c r="H45" s="182">
        <f>'実質公債費比率（分子）の構造'!M$49</f>
        <v>91</v>
      </c>
      <c r="I45" s="182"/>
      <c r="J45" s="182"/>
      <c r="K45" s="182">
        <f>'実質公債費比率（分子）の構造'!N$49</f>
        <v>121</v>
      </c>
      <c r="L45" s="182"/>
      <c r="M45" s="182"/>
      <c r="N45" s="182">
        <f>'実質公債費比率（分子）の構造'!O$49</f>
        <v>162</v>
      </c>
      <c r="O45" s="182"/>
      <c r="P45" s="182"/>
    </row>
    <row r="46" spans="1:16" x14ac:dyDescent="0.15">
      <c r="A46" s="182" t="s">
        <v>67</v>
      </c>
      <c r="B46" s="182">
        <f>'実質公債費比率（分子）の構造'!K$48</f>
        <v>1689</v>
      </c>
      <c r="C46" s="182"/>
      <c r="D46" s="182"/>
      <c r="E46" s="182">
        <f>'実質公債費比率（分子）の構造'!L$48</f>
        <v>1589</v>
      </c>
      <c r="F46" s="182"/>
      <c r="G46" s="182"/>
      <c r="H46" s="182">
        <f>'実質公債費比率（分子）の構造'!M$48</f>
        <v>1870</v>
      </c>
      <c r="I46" s="182"/>
      <c r="J46" s="182"/>
      <c r="K46" s="182">
        <f>'実質公債費比率（分子）の構造'!N$48</f>
        <v>1828</v>
      </c>
      <c r="L46" s="182"/>
      <c r="M46" s="182"/>
      <c r="N46" s="182">
        <f>'実質公債費比率（分子）の構造'!O$48</f>
        <v>1960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3681</v>
      </c>
      <c r="C49" s="182"/>
      <c r="D49" s="182"/>
      <c r="E49" s="182">
        <f>'実質公債費比率（分子）の構造'!L$45</f>
        <v>3868</v>
      </c>
      <c r="F49" s="182"/>
      <c r="G49" s="182"/>
      <c r="H49" s="182">
        <f>'実質公債費比率（分子）の構造'!M$45</f>
        <v>3499</v>
      </c>
      <c r="I49" s="182"/>
      <c r="J49" s="182"/>
      <c r="K49" s="182">
        <f>'実質公債費比率（分子）の構造'!N$45</f>
        <v>3783</v>
      </c>
      <c r="L49" s="182"/>
      <c r="M49" s="182"/>
      <c r="N49" s="182">
        <f>'実質公債費比率（分子）の構造'!O$45</f>
        <v>4614</v>
      </c>
      <c r="O49" s="182"/>
      <c r="P49" s="182"/>
    </row>
    <row r="50" spans="1:16" x14ac:dyDescent="0.15">
      <c r="A50" s="182" t="s">
        <v>71</v>
      </c>
      <c r="B50" s="182" t="e">
        <f>NA()</f>
        <v>#N/A</v>
      </c>
      <c r="C50" s="182">
        <f>IF(ISNUMBER('実質公債費比率（分子）の構造'!K$53),'実質公債費比率（分子）の構造'!K$53,NA())</f>
        <v>752</v>
      </c>
      <c r="D50" s="182" t="e">
        <f>NA()</f>
        <v>#N/A</v>
      </c>
      <c r="E50" s="182" t="e">
        <f>NA()</f>
        <v>#N/A</v>
      </c>
      <c r="F50" s="182">
        <f>IF(ISNUMBER('実質公債費比率（分子）の構造'!L$53),'実質公債費比率（分子）の構造'!L$53,NA())</f>
        <v>992</v>
      </c>
      <c r="G50" s="182" t="e">
        <f>NA()</f>
        <v>#N/A</v>
      </c>
      <c r="H50" s="182" t="e">
        <f>NA()</f>
        <v>#N/A</v>
      </c>
      <c r="I50" s="182">
        <f>IF(ISNUMBER('実質公債費比率（分子）の構造'!M$53),'実質公債費比率（分子）の構造'!M$53,NA())</f>
        <v>847</v>
      </c>
      <c r="J50" s="182" t="e">
        <f>NA()</f>
        <v>#N/A</v>
      </c>
      <c r="K50" s="182" t="e">
        <f>NA()</f>
        <v>#N/A</v>
      </c>
      <c r="L50" s="182">
        <f>IF(ISNUMBER('実質公債費比率（分子）の構造'!N$53),'実質公債費比率（分子）の構造'!N$53,NA())</f>
        <v>1033</v>
      </c>
      <c r="M50" s="182" t="e">
        <f>NA()</f>
        <v>#N/A</v>
      </c>
      <c r="N50" s="182" t="e">
        <f>NA()</f>
        <v>#N/A</v>
      </c>
      <c r="O50" s="182">
        <f>IF(ISNUMBER('実質公債費比率（分子）の構造'!O$53),'実質公債費比率（分子）の構造'!O$53,NA())</f>
        <v>1998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42697</v>
      </c>
      <c r="E56" s="181"/>
      <c r="F56" s="181"/>
      <c r="G56" s="181">
        <f>'将来負担比率（分子）の構造'!J$52</f>
        <v>42681</v>
      </c>
      <c r="H56" s="181"/>
      <c r="I56" s="181"/>
      <c r="J56" s="181">
        <f>'将来負担比率（分子）の構造'!K$52</f>
        <v>41864</v>
      </c>
      <c r="K56" s="181"/>
      <c r="L56" s="181"/>
      <c r="M56" s="181">
        <f>'将来負担比率（分子）の構造'!L$52</f>
        <v>41279</v>
      </c>
      <c r="N56" s="181"/>
      <c r="O56" s="181"/>
      <c r="P56" s="181">
        <f>'将来負担比率（分子）の構造'!M$52</f>
        <v>40301</v>
      </c>
    </row>
    <row r="57" spans="1:16" x14ac:dyDescent="0.15">
      <c r="A57" s="181" t="s">
        <v>42</v>
      </c>
      <c r="B57" s="181"/>
      <c r="C57" s="181"/>
      <c r="D57" s="181">
        <f>'将来負担比率（分子）の構造'!I$51</f>
        <v>13814</v>
      </c>
      <c r="E57" s="181"/>
      <c r="F57" s="181"/>
      <c r="G57" s="181">
        <f>'将来負担比率（分子）の構造'!J$51</f>
        <v>14971</v>
      </c>
      <c r="H57" s="181"/>
      <c r="I57" s="181"/>
      <c r="J57" s="181">
        <f>'将来負担比率（分子）の構造'!K$51</f>
        <v>11664</v>
      </c>
      <c r="K57" s="181"/>
      <c r="L57" s="181"/>
      <c r="M57" s="181">
        <f>'将来負担比率（分子）の構造'!L$51</f>
        <v>10728</v>
      </c>
      <c r="N57" s="181"/>
      <c r="O57" s="181"/>
      <c r="P57" s="181">
        <f>'将来負担比率（分子）の構造'!M$51</f>
        <v>8644</v>
      </c>
    </row>
    <row r="58" spans="1:16" x14ac:dyDescent="0.15">
      <c r="A58" s="181" t="s">
        <v>41</v>
      </c>
      <c r="B58" s="181"/>
      <c r="C58" s="181"/>
      <c r="D58" s="181">
        <f>'将来負担比率（分子）の構造'!I$50</f>
        <v>17423</v>
      </c>
      <c r="E58" s="181"/>
      <c r="F58" s="181"/>
      <c r="G58" s="181">
        <f>'将来負担比率（分子）の構造'!J$50</f>
        <v>17148</v>
      </c>
      <c r="H58" s="181"/>
      <c r="I58" s="181"/>
      <c r="J58" s="181">
        <f>'将来負担比率（分子）の構造'!K$50</f>
        <v>17423</v>
      </c>
      <c r="K58" s="181"/>
      <c r="L58" s="181"/>
      <c r="M58" s="181">
        <f>'将来負担比率（分子）の構造'!L$50</f>
        <v>17420</v>
      </c>
      <c r="N58" s="181"/>
      <c r="O58" s="181"/>
      <c r="P58" s="181">
        <f>'将来負担比率（分子）の構造'!M$50</f>
        <v>16710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3706</v>
      </c>
      <c r="C62" s="181"/>
      <c r="D62" s="181"/>
      <c r="E62" s="181">
        <f>'将来負担比率（分子）の構造'!J$45</f>
        <v>3572</v>
      </c>
      <c r="F62" s="181"/>
      <c r="G62" s="181"/>
      <c r="H62" s="181">
        <f>'将来負担比率（分子）の構造'!K$45</f>
        <v>3565</v>
      </c>
      <c r="I62" s="181"/>
      <c r="J62" s="181"/>
      <c r="K62" s="181">
        <f>'将来負担比率（分子）の構造'!L$45</f>
        <v>3250</v>
      </c>
      <c r="L62" s="181"/>
      <c r="M62" s="181"/>
      <c r="N62" s="181">
        <f>'将来負担比率（分子）の構造'!M$45</f>
        <v>3242</v>
      </c>
      <c r="O62" s="181"/>
      <c r="P62" s="181"/>
    </row>
    <row r="63" spans="1:16" x14ac:dyDescent="0.15">
      <c r="A63" s="181" t="s">
        <v>34</v>
      </c>
      <c r="B63" s="181">
        <f>'将来負担比率（分子）の構造'!I$44</f>
        <v>1441</v>
      </c>
      <c r="C63" s="181"/>
      <c r="D63" s="181"/>
      <c r="E63" s="181">
        <f>'将来負担比率（分子）の構造'!J$44</f>
        <v>2591</v>
      </c>
      <c r="F63" s="181"/>
      <c r="G63" s="181"/>
      <c r="H63" s="181">
        <f>'将来負担比率（分子）の構造'!K$44</f>
        <v>2569</v>
      </c>
      <c r="I63" s="181"/>
      <c r="J63" s="181"/>
      <c r="K63" s="181">
        <f>'将来負担比率（分子）の構造'!L$44</f>
        <v>2486</v>
      </c>
      <c r="L63" s="181"/>
      <c r="M63" s="181"/>
      <c r="N63" s="181">
        <f>'将来負担比率（分子）の構造'!M$44</f>
        <v>2342</v>
      </c>
      <c r="O63" s="181"/>
      <c r="P63" s="181"/>
    </row>
    <row r="64" spans="1:16" x14ac:dyDescent="0.15">
      <c r="A64" s="181" t="s">
        <v>33</v>
      </c>
      <c r="B64" s="181">
        <f>'将来負担比率（分子）の構造'!I$43</f>
        <v>20802</v>
      </c>
      <c r="C64" s="181"/>
      <c r="D64" s="181"/>
      <c r="E64" s="181">
        <f>'将来負担比率（分子）の構造'!J$43</f>
        <v>18502</v>
      </c>
      <c r="F64" s="181"/>
      <c r="G64" s="181"/>
      <c r="H64" s="181">
        <f>'将来負担比率（分子）の構造'!K$43</f>
        <v>18276</v>
      </c>
      <c r="I64" s="181"/>
      <c r="J64" s="181"/>
      <c r="K64" s="181">
        <f>'将来負担比率（分子）の構造'!L$43</f>
        <v>19419</v>
      </c>
      <c r="L64" s="181"/>
      <c r="M64" s="181"/>
      <c r="N64" s="181">
        <f>'将来負担比率（分子）の構造'!M$43</f>
        <v>18969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38619</v>
      </c>
      <c r="C66" s="181"/>
      <c r="D66" s="181"/>
      <c r="E66" s="181">
        <f>'将来負担比率（分子）の構造'!J$41</f>
        <v>37136</v>
      </c>
      <c r="F66" s="181"/>
      <c r="G66" s="181"/>
      <c r="H66" s="181">
        <f>'将来負担比率（分子）の構造'!K$41</f>
        <v>36493</v>
      </c>
      <c r="I66" s="181"/>
      <c r="J66" s="181"/>
      <c r="K66" s="181">
        <f>'将来負担比率（分子）の構造'!L$41</f>
        <v>35441</v>
      </c>
      <c r="L66" s="181"/>
      <c r="M66" s="181"/>
      <c r="N66" s="181">
        <f>'将来負担比率（分子）の構造'!M$41</f>
        <v>34330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4753</v>
      </c>
      <c r="C72" s="185">
        <f>基金残高に係る経年分析!G55</f>
        <v>4780</v>
      </c>
      <c r="D72" s="185">
        <f>基金残高に係る経年分析!H55</f>
        <v>4424</v>
      </c>
    </row>
    <row r="73" spans="1:16" x14ac:dyDescent="0.15">
      <c r="A73" s="184" t="s">
        <v>78</v>
      </c>
      <c r="B73" s="185">
        <f>基金残高に係る経年分析!F56</f>
        <v>1214</v>
      </c>
      <c r="C73" s="185">
        <f>基金残高に係る経年分析!G56</f>
        <v>1544</v>
      </c>
      <c r="D73" s="185">
        <f>基金残高に係る経年分析!H56</f>
        <v>503</v>
      </c>
    </row>
    <row r="74" spans="1:16" x14ac:dyDescent="0.15">
      <c r="A74" s="184" t="s">
        <v>79</v>
      </c>
      <c r="B74" s="185">
        <f>基金残高に係る経年分析!F57</f>
        <v>11114</v>
      </c>
      <c r="C74" s="185">
        <f>基金残高に係る経年分析!G57</f>
        <v>10752</v>
      </c>
      <c r="D74" s="185">
        <f>基金残高に係る経年分析!H57</f>
        <v>11438</v>
      </c>
    </row>
  </sheetData>
  <sheetProtection algorithmName="SHA-512" hashValue="ed0WTPkDQjl/UwDV0J28nfl4PLZnGo63HSDe1rt6AEAoKzXELXCSS5mGZRGOATTQDDIukTe1i5TpR6NaA6QJuw==" saltValue="5Af6hWBT5FbkGU1ENdzU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