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2003sv30\財政課\新公会計\30年度(29年度決算)\13_公表用財務書類\HP公表版\連結　財務書類4表\"/>
    </mc:Choice>
  </mc:AlternateContent>
  <xr:revisionPtr revIDLastSave="0" documentId="13_ncr:1_{452D3A11-9D09-4FC7-A7E2-66BFABF0B401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連結行政コスト計算書!$B$1:$P$41</definedName>
    <definedName name="_xlnm.Print_Area" localSheetId="3">連結資金収支計算書!$B$1:$O$61</definedName>
    <definedName name="_xlnm.Print_Area" localSheetId="2">連結純資産変動計算書!$B$1:$S$27</definedName>
    <definedName name="_xlnm.Print_Area" localSheetId="0">連結貸借対照表!$C$1:$AB$76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3" i="5" l="1"/>
  <c r="AD67" i="5"/>
  <c r="AD63" i="5" s="1"/>
  <c r="AD58" i="5"/>
  <c r="AD52" i="5"/>
  <c r="AD48" i="5"/>
  <c r="AD32" i="5"/>
  <c r="AE12" i="5"/>
  <c r="AD8" i="5"/>
  <c r="AE6" i="5"/>
  <c r="U23" i="7"/>
  <c r="U22" i="7"/>
  <c r="U21" i="7"/>
  <c r="U20" i="7"/>
  <c r="U19" i="7"/>
  <c r="U18" i="7"/>
  <c r="W13" i="7"/>
  <c r="V13" i="7"/>
  <c r="V24" i="7" s="1"/>
  <c r="U11" i="7"/>
  <c r="U10" i="7"/>
  <c r="X9" i="7"/>
  <c r="X12" i="7" s="1"/>
  <c r="X24" i="7" s="1"/>
  <c r="X25" i="7" s="1"/>
  <c r="U25" i="7" s="1"/>
  <c r="W9" i="7"/>
  <c r="W12" i="7" s="1"/>
  <c r="W24" i="7" s="1"/>
  <c r="U8" i="7"/>
  <c r="U7" i="7"/>
  <c r="AE21" i="5" l="1"/>
  <c r="AE74" i="5" s="1"/>
  <c r="AD51" i="5"/>
  <c r="AD7" i="5"/>
  <c r="U24" i="7"/>
  <c r="U12" i="7"/>
  <c r="U9" i="7"/>
  <c r="AD6" i="5" l="1"/>
  <c r="AD74" i="5" s="1"/>
</calcChain>
</file>

<file path=xl/sharedStrings.xml><?xml version="1.0" encoding="utf-8"?>
<sst xmlns="http://schemas.openxmlformats.org/spreadsheetml/2006/main" count="480" uniqueCount="369">
  <si>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</si>
  <si>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</si>
  <si>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</si>
  <si>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</si>
  <si>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</si>
  <si>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</si>
  <si>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</si>
  <si>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</si>
  <si>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</si>
  <si>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</si>
  <si>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</si>
  <si>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</si>
  <si>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</si>
  <si>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</si>
  <si>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</si>
  <si>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</si>
  <si>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</si>
  <si>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</si>
  <si>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</si>
  <si>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</si>
  <si>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</si>
  <si>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</si>
  <si>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</si>
  <si>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</si>
  <si>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</si>
  <si>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</si>
  <si>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</si>
  <si>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</si>
  <si>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</si>
  <si>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</si>
  <si>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</si>
  <si>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</si>
  <si>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</si>
  <si>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</si>
  <si>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</si>
  <si>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</si>
  <si>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</si>
  <si>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</si>
  <si>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</si>
  <si>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</si>
  <si>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</si>
  <si>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</si>
  <si>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</si>
  <si>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</si>
  <si>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</si>
  <si>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</si>
  <si>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</si>
  <si>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</si>
  <si>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</si>
  <si>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</si>
  <si>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</si>
  <si>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</si>
  <si>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</si>
  <si>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</si>
  <si>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</si>
  <si>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</si>
  <si>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</si>
  <si>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</si>
  <si>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</si>
  <si>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</si>
  <si>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</si>
  <si>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</si>
  <si>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</si>
  <si>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</si>
  <si>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</si>
  <si>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</si>
  <si>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</si>
  <si>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</si>
  <si>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</si>
  <si>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</si>
  <si>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</si>
  <si>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</si>
  <si>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</si>
  <si>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</si>
  <si>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</si>
  <si>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</si>
  <si>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</si>
  <si>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</si>
  <si>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</si>
  <si>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</si>
  <si>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</si>
  <si>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</si>
  <si>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</si>
  <si>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</si>
  <si>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</si>
  <si>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</si>
  <si>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</si>
  <si>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</si>
  <si>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</si>
  <si>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</si>
  <si>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</si>
  <si>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</si>
  <si>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</si>
  <si>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</si>
  <si>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</si>
  <si>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</si>
  <si>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</si>
  <si>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</si>
  <si>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</si>
  <si>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</si>
  <si>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</si>
  <si>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</si>
  <si>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</si>
  <si>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</si>
  <si>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</si>
  <si>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</si>
  <si>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</si>
  <si>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</si>
  <si>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</si>
  <si>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</si>
  <si>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</si>
  <si>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</si>
  <si>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</si>
  <si>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</si>
  <si>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</si>
  <si>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</si>
  <si>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</si>
  <si>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</si>
  <si>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</si>
  <si>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</si>
  <si>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</si>
  <si>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</si>
  <si>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</si>
  <si>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</si>
  <si>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</si>
  <si>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</si>
  <si>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</si>
  <si>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</si>
  <si>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</si>
  <si>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</si>
  <si>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</si>
  <si>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</si>
  <si>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</si>
  <si>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</si>
  <si>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</si>
  <si>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</si>
  <si>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</si>
  <si>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</si>
  <si>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</si>
  <si>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</si>
  <si>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</si>
  <si>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</si>
  <si>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</si>
  <si>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</si>
  <si>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</si>
  <si>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</si>
  <si>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</si>
  <si>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</si>
  <si>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</si>
  <si>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</si>
  <si>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</si>
  <si>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</si>
  <si>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</si>
  <si>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</si>
  <si>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</si>
  <si>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</si>
  <si>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</si>
  <si>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</si>
  <si>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</si>
  <si>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</si>
  <si>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</si>
  <si>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</si>
  <si>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</si>
  <si>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</si>
  <si>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</si>
  <si>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</si>
  <si>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</si>
  <si>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</si>
  <si>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</si>
  <si>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</si>
  <si>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</si>
  <si>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</si>
  <si>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</si>
  <si>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</si>
  <si>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</si>
  <si>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</si>
  <si>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</si>
  <si>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</si>
  <si>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</si>
  <si>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</si>
  <si>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</si>
  <si>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</si>
  <si>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</si>
  <si>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</si>
  <si>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</si>
  <si>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</si>
  <si>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</si>
  <si>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</si>
  <si>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</si>
  <si>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</si>
  <si>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</si>
  <si>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</si>
  <si>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</si>
  <si>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</si>
  <si>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</si>
  <si>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</si>
  <si>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</si>
  <si>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</si>
  <si>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</si>
  <si>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</si>
  <si>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</si>
  <si>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</si>
  <si>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</si>
  <si>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</si>
  <si>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</si>
  <si>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</si>
  <si>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</si>
  <si>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</si>
  <si>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</si>
  <si>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</si>
  <si>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</si>
  <si>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</si>
  <si>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</si>
  <si>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</si>
  <si>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</si>
  <si>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</si>
  <si>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</si>
  <si>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</si>
  <si>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</si>
  <si>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</si>
  <si>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</si>
  <si>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</si>
  <si>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</si>
  <si>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</si>
  <si>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</si>
  <si>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</si>
  <si>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</si>
  <si>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</si>
  <si>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</si>
  <si>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</si>
  <si>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</si>
  <si>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</si>
  <si>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</si>
  <si>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</si>
  <si>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</si>
  <si>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</si>
  <si>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</si>
  <si>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</si>
  <si>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</si>
  <si>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</si>
  <si>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</si>
  <si>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</si>
  <si>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</si>
  <si>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</si>
  <si>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</si>
  <si>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</si>
  <si>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</si>
  <si>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</si>
  <si>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</si>
  <si>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</si>
  <si>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</si>
  <si>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</si>
  <si>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</si>
  <si>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</si>
  <si>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</si>
  <si>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</si>
  <si>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</si>
  <si>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</si>
  <si>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</si>
  <si>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</si>
  <si>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</si>
  <si>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</si>
  <si>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</si>
  <si>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</si>
  <si>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</si>
  <si>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</si>
  <si>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</si>
  <si>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</si>
  <si>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</si>
  <si>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</si>
  <si>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</si>
  <si>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</si>
  <si>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</si>
  <si>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</si>
  <si>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</si>
  <si>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</si>
  <si>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</si>
  <si>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</si>
  <si>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</si>
  <si>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</si>
  <si>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</si>
  <si>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</si>
  <si>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</si>
  <si>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</si>
  <si>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</si>
  <si>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</si>
  <si>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</si>
  <si>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</si>
  <si>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</si>
  <si>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</si>
  <si>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</si>
  <si>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</si>
  <si>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</si>
  <si>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</si>
  <si>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</si>
  <si>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</si>
  <si>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</si>
  <si>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</si>
  <si>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</si>
  <si>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</si>
  <si>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</si>
  <si>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</si>
  <si>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</si>
  <si>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</si>
  <si>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</si>
  <si>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</si>
  <si>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</si>
  <si>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</si>
  <si>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</si>
  <si>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</si>
  <si>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</si>
  <si>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</si>
  <si>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</si>
  <si>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</si>
  <si>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</si>
  <si>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</si>
  <si>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</si>
  <si>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</si>
  <si>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</si>
  <si>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</si>
  <si>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</si>
  <si>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</si>
  <si>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</si>
  <si>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</si>
  <si>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</si>
  <si>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</si>
  <si>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</si>
  <si>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</si>
  <si>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</si>
  <si>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</si>
  <si>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</si>
  <si>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</si>
  <si>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</si>
  <si>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</si>
  <si>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</si>
  <si>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</si>
  <si>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</si>
  <si>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</si>
  <si>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</si>
  <si>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</si>
  <si>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</si>
  <si>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</si>
  <si>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</si>
  <si>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</si>
  <si>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</si>
  <si>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</si>
  <si>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</si>
  <si>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</si>
  <si>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</si>
  <si>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</si>
  <si>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</si>
  <si>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</si>
  <si>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</si>
  <si>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</si>
  <si>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連結行政コスト計算書</t>
  </si>
  <si>
    <t>自　平成２９年４月１日　</t>
    <phoneticPr fontId="11"/>
  </si>
  <si>
    <t>至　平成３０年３月３１日</t>
    <phoneticPr fontId="11"/>
  </si>
  <si>
    <t>連結純資産変動計算書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</si>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</sst>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76"/>
  <sheetViews>
    <sheetView showGridLines="0" tabSelected="1" topLeftCell="C1" zoomScale="85" zoomScaleNormal="85" zoomScaleSheetLayoutView="85" workbookViewId="0">
      <selection activeCell="AF14" sqref="AF14"/>
    </sheetView>
  </sheetViews>
  <sheetFormatPr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40" ht="23.25" customHeight="1" x14ac:dyDescent="0.25">
      <c r="C1" s="5"/>
      <c r="D1" s="236" t="s">
        <v>365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</row>
    <row r="2" spans="1:40" ht="21" customHeight="1" x14ac:dyDescent="0.15">
      <c r="D2" s="237" t="s">
        <v>366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40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0</v>
      </c>
      <c r="AB3" s="10"/>
    </row>
    <row r="4" spans="1:40" s="13" customFormat="1" ht="14.25" customHeight="1" thickBot="1" x14ac:dyDescent="0.2">
      <c r="A4" s="12" t="s">
        <v>330</v>
      </c>
      <c r="B4" s="12" t="s">
        <v>331</v>
      </c>
      <c r="D4" s="233" t="s">
        <v>1</v>
      </c>
      <c r="E4" s="234"/>
      <c r="F4" s="234"/>
      <c r="G4" s="234"/>
      <c r="H4" s="234"/>
      <c r="I4" s="234"/>
      <c r="J4" s="234"/>
      <c r="K4" s="238"/>
      <c r="L4" s="238"/>
      <c r="M4" s="238"/>
      <c r="N4" s="238"/>
      <c r="O4" s="238"/>
      <c r="P4" s="239" t="s">
        <v>332</v>
      </c>
      <c r="Q4" s="240"/>
      <c r="R4" s="234" t="s">
        <v>1</v>
      </c>
      <c r="S4" s="234"/>
      <c r="T4" s="234"/>
      <c r="U4" s="234"/>
      <c r="V4" s="234"/>
      <c r="W4" s="234"/>
      <c r="X4" s="234"/>
      <c r="Y4" s="234"/>
      <c r="Z4" s="239" t="s">
        <v>332</v>
      </c>
      <c r="AA4" s="240"/>
    </row>
    <row r="5" spans="1:40" ht="14.65" customHeight="1" x14ac:dyDescent="0.15">
      <c r="D5" s="14" t="s">
        <v>333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334</v>
      </c>
      <c r="S5" s="16"/>
      <c r="T5" s="16"/>
      <c r="U5" s="16"/>
      <c r="V5" s="16"/>
      <c r="W5" s="16"/>
      <c r="X5" s="16"/>
      <c r="Y5" s="15"/>
      <c r="Z5" s="18"/>
      <c r="AA5" s="20"/>
      <c r="AM5" s="219"/>
      <c r="AN5" s="219"/>
    </row>
    <row r="6" spans="1:40" ht="14.65" customHeight="1" x14ac:dyDescent="0.15">
      <c r="A6" s="4" t="s">
        <v>4</v>
      </c>
      <c r="B6" s="4" t="s">
        <v>115</v>
      </c>
      <c r="D6" s="21"/>
      <c r="E6" s="16" t="s">
        <v>5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2">
        <v>199970577580</v>
      </c>
      <c r="Q6" s="23"/>
      <c r="R6" s="16"/>
      <c r="S6" s="16" t="s">
        <v>116</v>
      </c>
      <c r="T6" s="16"/>
      <c r="U6" s="16"/>
      <c r="V6" s="16"/>
      <c r="W6" s="16"/>
      <c r="X6" s="16"/>
      <c r="Y6" s="15"/>
      <c r="Z6" s="22">
        <v>75461737360</v>
      </c>
      <c r="AA6" s="24"/>
      <c r="AD6" s="6">
        <f>IF(AND(AD7="-",AD48="-",AD51="-"),"-",SUM(AD7,AD48,AD51))</f>
        <v>199970577580</v>
      </c>
      <c r="AE6" s="6">
        <f>IF(COUNTIF(AE7:AE11,"-")=COUNTA(AE7:AE11),"-",SUM(AE7:AE11))</f>
        <v>75461737360</v>
      </c>
      <c r="AM6" s="219"/>
      <c r="AN6" s="219"/>
    </row>
    <row r="7" spans="1:40" ht="14.65" customHeight="1" x14ac:dyDescent="0.15">
      <c r="A7" s="4" t="s">
        <v>6</v>
      </c>
      <c r="B7" s="4" t="s">
        <v>117</v>
      </c>
      <c r="D7" s="21"/>
      <c r="E7" s="16"/>
      <c r="F7" s="16" t="s">
        <v>7</v>
      </c>
      <c r="G7" s="16"/>
      <c r="H7" s="16"/>
      <c r="I7" s="16"/>
      <c r="J7" s="16"/>
      <c r="K7" s="15"/>
      <c r="L7" s="15"/>
      <c r="M7" s="15"/>
      <c r="N7" s="15"/>
      <c r="O7" s="15"/>
      <c r="P7" s="22">
        <v>175244354550</v>
      </c>
      <c r="Q7" s="23"/>
      <c r="R7" s="16"/>
      <c r="S7" s="16"/>
      <c r="T7" s="16" t="s">
        <v>367</v>
      </c>
      <c r="U7" s="16"/>
      <c r="V7" s="16"/>
      <c r="W7" s="16"/>
      <c r="X7" s="16"/>
      <c r="Y7" s="15"/>
      <c r="Z7" s="22">
        <v>67117381614</v>
      </c>
      <c r="AA7" s="24"/>
      <c r="AD7" s="6">
        <f>IF(AND(AD8="-",AD32="-",COUNTIF(AD45:AD47,"-")=COUNTA(AD45:AD47)),"-",SUM(AD8,AD32,AD45:AD47))</f>
        <v>175244354550</v>
      </c>
      <c r="AE7" s="6">
        <v>67117381614</v>
      </c>
      <c r="AM7" s="219"/>
      <c r="AN7" s="219"/>
    </row>
    <row r="8" spans="1:40" ht="14.65" customHeight="1" x14ac:dyDescent="0.15">
      <c r="A8" s="4" t="s">
        <v>8</v>
      </c>
      <c r="B8" s="4" t="s">
        <v>118</v>
      </c>
      <c r="D8" s="21"/>
      <c r="E8" s="16"/>
      <c r="F8" s="16"/>
      <c r="G8" s="16" t="s">
        <v>9</v>
      </c>
      <c r="H8" s="16"/>
      <c r="I8" s="16"/>
      <c r="J8" s="16"/>
      <c r="K8" s="15"/>
      <c r="L8" s="15"/>
      <c r="M8" s="15"/>
      <c r="N8" s="15"/>
      <c r="O8" s="15"/>
      <c r="P8" s="22">
        <v>67593458659</v>
      </c>
      <c r="Q8" s="23"/>
      <c r="R8" s="16"/>
      <c r="S8" s="16"/>
      <c r="T8" s="16" t="s">
        <v>119</v>
      </c>
      <c r="U8" s="16"/>
      <c r="V8" s="16"/>
      <c r="W8" s="16"/>
      <c r="X8" s="16"/>
      <c r="Y8" s="15"/>
      <c r="Z8" s="22">
        <v>0</v>
      </c>
      <c r="AA8" s="24"/>
      <c r="AD8" s="6">
        <f>IF(COUNTIF(AD9:AD31,"-")=COUNTA(AD9:AD31),"-",SUM(AD9:AD31))</f>
        <v>67593458659</v>
      </c>
      <c r="AE8" s="6">
        <v>0</v>
      </c>
      <c r="AM8" s="219"/>
      <c r="AN8" s="219"/>
    </row>
    <row r="9" spans="1:40" ht="14.65" customHeight="1" x14ac:dyDescent="0.15">
      <c r="A9" s="4" t="s">
        <v>10</v>
      </c>
      <c r="B9" s="4" t="s">
        <v>120</v>
      </c>
      <c r="D9" s="21"/>
      <c r="E9" s="16"/>
      <c r="F9" s="16"/>
      <c r="G9" s="16"/>
      <c r="H9" s="16" t="s">
        <v>11</v>
      </c>
      <c r="I9" s="16"/>
      <c r="J9" s="16"/>
      <c r="K9" s="15"/>
      <c r="L9" s="15"/>
      <c r="M9" s="15"/>
      <c r="N9" s="15"/>
      <c r="O9" s="15"/>
      <c r="P9" s="22">
        <v>39926197128</v>
      </c>
      <c r="Q9" s="23"/>
      <c r="R9" s="16"/>
      <c r="S9" s="16"/>
      <c r="T9" s="16" t="s">
        <v>121</v>
      </c>
      <c r="U9" s="16"/>
      <c r="V9" s="16"/>
      <c r="W9" s="16"/>
      <c r="X9" s="16"/>
      <c r="Y9" s="15"/>
      <c r="Z9" s="22">
        <v>4660285678</v>
      </c>
      <c r="AA9" s="24"/>
      <c r="AD9" s="6">
        <v>39926197128</v>
      </c>
      <c r="AE9" s="6">
        <v>4660285678</v>
      </c>
      <c r="AM9" s="219"/>
      <c r="AN9" s="219"/>
    </row>
    <row r="10" spans="1:40" ht="14.65" customHeight="1" x14ac:dyDescent="0.15">
      <c r="A10" s="4" t="s">
        <v>13</v>
      </c>
      <c r="B10" s="4" t="s">
        <v>122</v>
      </c>
      <c r="D10" s="21"/>
      <c r="E10" s="16"/>
      <c r="F10" s="16"/>
      <c r="G10" s="16"/>
      <c r="H10" s="16" t="s">
        <v>14</v>
      </c>
      <c r="I10" s="16"/>
      <c r="J10" s="16"/>
      <c r="K10" s="15"/>
      <c r="L10" s="15"/>
      <c r="M10" s="15"/>
      <c r="N10" s="15"/>
      <c r="O10" s="15"/>
      <c r="P10" s="22">
        <v>0</v>
      </c>
      <c r="Q10" s="23"/>
      <c r="R10" s="16"/>
      <c r="S10" s="16"/>
      <c r="T10" s="16" t="s">
        <v>123</v>
      </c>
      <c r="U10" s="16"/>
      <c r="V10" s="16"/>
      <c r="W10" s="16"/>
      <c r="X10" s="16"/>
      <c r="Y10" s="15"/>
      <c r="Z10" s="22">
        <v>0</v>
      </c>
      <c r="AA10" s="24"/>
      <c r="AD10" s="6">
        <v>0</v>
      </c>
      <c r="AE10" s="6">
        <v>0</v>
      </c>
      <c r="AM10" s="219"/>
      <c r="AN10" s="219"/>
    </row>
    <row r="11" spans="1:40" ht="14.65" customHeight="1" x14ac:dyDescent="0.15">
      <c r="A11" s="4" t="s">
        <v>15</v>
      </c>
      <c r="B11" s="4" t="s">
        <v>124</v>
      </c>
      <c r="D11" s="21"/>
      <c r="E11" s="16"/>
      <c r="F11" s="16"/>
      <c r="G11" s="16"/>
      <c r="H11" s="16" t="s">
        <v>16</v>
      </c>
      <c r="I11" s="16"/>
      <c r="J11" s="16"/>
      <c r="K11" s="15"/>
      <c r="L11" s="15"/>
      <c r="M11" s="15"/>
      <c r="N11" s="15"/>
      <c r="O11" s="15"/>
      <c r="P11" s="22">
        <v>0</v>
      </c>
      <c r="Q11" s="23"/>
      <c r="R11" s="16"/>
      <c r="S11" s="16"/>
      <c r="T11" s="16" t="s">
        <v>45</v>
      </c>
      <c r="U11" s="16"/>
      <c r="V11" s="16"/>
      <c r="W11" s="16"/>
      <c r="X11" s="16"/>
      <c r="Y11" s="15"/>
      <c r="Z11" s="22">
        <v>3684070068</v>
      </c>
      <c r="AA11" s="24"/>
      <c r="AD11" s="6">
        <v>0</v>
      </c>
      <c r="AE11" s="6">
        <v>3684070068</v>
      </c>
      <c r="AM11" s="219"/>
      <c r="AN11" s="219"/>
    </row>
    <row r="12" spans="1:40" ht="14.65" customHeight="1" x14ac:dyDescent="0.15">
      <c r="A12" s="4" t="s">
        <v>17</v>
      </c>
      <c r="B12" s="4" t="s">
        <v>125</v>
      </c>
      <c r="D12" s="21"/>
      <c r="E12" s="16"/>
      <c r="F12" s="16"/>
      <c r="G12" s="16"/>
      <c r="H12" s="16" t="s">
        <v>18</v>
      </c>
      <c r="I12" s="16"/>
      <c r="J12" s="16"/>
      <c r="K12" s="15"/>
      <c r="L12" s="15"/>
      <c r="M12" s="15"/>
      <c r="N12" s="15"/>
      <c r="O12" s="15"/>
      <c r="P12" s="22">
        <v>0</v>
      </c>
      <c r="Q12" s="23"/>
      <c r="R12" s="16"/>
      <c r="S12" s="16" t="s">
        <v>126</v>
      </c>
      <c r="T12" s="16"/>
      <c r="U12" s="16"/>
      <c r="V12" s="16"/>
      <c r="W12" s="16"/>
      <c r="X12" s="16"/>
      <c r="Y12" s="15"/>
      <c r="Z12" s="22">
        <v>8947187517</v>
      </c>
      <c r="AA12" s="24"/>
      <c r="AD12" s="6">
        <v>0</v>
      </c>
      <c r="AE12" s="6">
        <f>IF(COUNTIF(AE13:AE20,"-")=COUNTA(AE13:AE20),"-",SUM(AE13:AE20))</f>
        <v>8947187517</v>
      </c>
      <c r="AM12" s="219"/>
      <c r="AN12" s="219"/>
    </row>
    <row r="13" spans="1:40" ht="14.65" customHeight="1" x14ac:dyDescent="0.15">
      <c r="A13" s="4" t="s">
        <v>19</v>
      </c>
      <c r="B13" s="4" t="s">
        <v>127</v>
      </c>
      <c r="D13" s="21"/>
      <c r="E13" s="16"/>
      <c r="F13" s="16"/>
      <c r="G13" s="16"/>
      <c r="H13" s="16" t="s">
        <v>20</v>
      </c>
      <c r="I13" s="16"/>
      <c r="J13" s="16"/>
      <c r="K13" s="15"/>
      <c r="L13" s="15"/>
      <c r="M13" s="15"/>
      <c r="N13" s="15"/>
      <c r="O13" s="15"/>
      <c r="P13" s="22">
        <v>66396041675</v>
      </c>
      <c r="Q13" s="23"/>
      <c r="R13" s="16"/>
      <c r="S13" s="16"/>
      <c r="T13" s="16" t="s">
        <v>368</v>
      </c>
      <c r="U13" s="16"/>
      <c r="V13" s="16"/>
      <c r="W13" s="16"/>
      <c r="X13" s="16"/>
      <c r="Y13" s="15"/>
      <c r="Z13" s="22">
        <v>6367840209</v>
      </c>
      <c r="AA13" s="24"/>
      <c r="AD13" s="6">
        <v>66396041675</v>
      </c>
      <c r="AE13" s="6">
        <v>6367840209</v>
      </c>
      <c r="AM13" s="219"/>
      <c r="AN13" s="219"/>
    </row>
    <row r="14" spans="1:40" ht="14.65" customHeight="1" x14ac:dyDescent="0.15">
      <c r="A14" s="4" t="s">
        <v>21</v>
      </c>
      <c r="B14" s="4" t="s">
        <v>128</v>
      </c>
      <c r="D14" s="21"/>
      <c r="E14" s="16"/>
      <c r="F14" s="16"/>
      <c r="G14" s="16"/>
      <c r="H14" s="16" t="s">
        <v>22</v>
      </c>
      <c r="I14" s="16"/>
      <c r="J14" s="16"/>
      <c r="K14" s="15"/>
      <c r="L14" s="15"/>
      <c r="M14" s="15"/>
      <c r="N14" s="15"/>
      <c r="O14" s="15"/>
      <c r="P14" s="22">
        <v>-40206840466</v>
      </c>
      <c r="Q14" s="23"/>
      <c r="R14" s="16"/>
      <c r="S14" s="16"/>
      <c r="T14" s="16" t="s">
        <v>129</v>
      </c>
      <c r="U14" s="16"/>
      <c r="V14" s="16"/>
      <c r="W14" s="16"/>
      <c r="X14" s="16"/>
      <c r="Y14" s="15"/>
      <c r="Z14" s="22">
        <v>1633856159</v>
      </c>
      <c r="AA14" s="24"/>
      <c r="AD14" s="6">
        <v>-40206840466</v>
      </c>
      <c r="AE14" s="6">
        <v>1633856159</v>
      </c>
      <c r="AM14" s="219"/>
      <c r="AN14" s="219"/>
    </row>
    <row r="15" spans="1:40" ht="14.65" customHeight="1" x14ac:dyDescent="0.15">
      <c r="A15" s="4" t="s">
        <v>335</v>
      </c>
      <c r="B15" s="4" t="s">
        <v>130</v>
      </c>
      <c r="D15" s="21"/>
      <c r="E15" s="16"/>
      <c r="F15" s="16"/>
      <c r="G15" s="16"/>
      <c r="H15" s="16" t="s">
        <v>23</v>
      </c>
      <c r="I15" s="16"/>
      <c r="J15" s="16"/>
      <c r="K15" s="15"/>
      <c r="L15" s="15"/>
      <c r="M15" s="15"/>
      <c r="N15" s="15"/>
      <c r="O15" s="15"/>
      <c r="P15" s="22">
        <v>0</v>
      </c>
      <c r="Q15" s="23"/>
      <c r="R15" s="16"/>
      <c r="S15" s="16"/>
      <c r="T15" s="16" t="s">
        <v>131</v>
      </c>
      <c r="U15" s="16"/>
      <c r="V15" s="16"/>
      <c r="W15" s="16"/>
      <c r="X15" s="16"/>
      <c r="Y15" s="15"/>
      <c r="Z15" s="22">
        <v>4814301</v>
      </c>
      <c r="AA15" s="24"/>
      <c r="AD15" s="6">
        <v>0</v>
      </c>
      <c r="AE15" s="6">
        <v>4814301</v>
      </c>
      <c r="AM15" s="219"/>
      <c r="AN15" s="219"/>
    </row>
    <row r="16" spans="1:40" ht="14.65" customHeight="1" x14ac:dyDescent="0.15">
      <c r="A16" s="4" t="s">
        <v>24</v>
      </c>
      <c r="B16" s="4" t="s">
        <v>132</v>
      </c>
      <c r="D16" s="21"/>
      <c r="E16" s="16"/>
      <c r="F16" s="16"/>
      <c r="G16" s="16"/>
      <c r="H16" s="16" t="s">
        <v>25</v>
      </c>
      <c r="I16" s="16"/>
      <c r="J16" s="16"/>
      <c r="K16" s="15"/>
      <c r="L16" s="15"/>
      <c r="M16" s="15"/>
      <c r="N16" s="15"/>
      <c r="O16" s="15"/>
      <c r="P16" s="22">
        <v>1892352243</v>
      </c>
      <c r="Q16" s="23"/>
      <c r="R16" s="15"/>
      <c r="S16" s="16"/>
      <c r="T16" s="16" t="s">
        <v>133</v>
      </c>
      <c r="U16" s="16"/>
      <c r="V16" s="16"/>
      <c r="W16" s="16"/>
      <c r="X16" s="16"/>
      <c r="Y16" s="15"/>
      <c r="Z16" s="22">
        <v>38123915</v>
      </c>
      <c r="AA16" s="24"/>
      <c r="AD16" s="6">
        <v>1892352243</v>
      </c>
      <c r="AE16" s="6">
        <v>38123915</v>
      </c>
      <c r="AM16" s="219"/>
      <c r="AN16" s="219"/>
    </row>
    <row r="17" spans="1:40" ht="14.65" customHeight="1" x14ac:dyDescent="0.15">
      <c r="A17" s="4" t="s">
        <v>26</v>
      </c>
      <c r="B17" s="4" t="s">
        <v>134</v>
      </c>
      <c r="D17" s="21"/>
      <c r="E17" s="16"/>
      <c r="F17" s="16"/>
      <c r="G17" s="16"/>
      <c r="H17" s="16" t="s">
        <v>27</v>
      </c>
      <c r="I17" s="16"/>
      <c r="J17" s="16"/>
      <c r="K17" s="15"/>
      <c r="L17" s="15"/>
      <c r="M17" s="15"/>
      <c r="N17" s="15"/>
      <c r="O17" s="15"/>
      <c r="P17" s="22">
        <v>-517121103</v>
      </c>
      <c r="Q17" s="23"/>
      <c r="R17" s="15"/>
      <c r="S17" s="16"/>
      <c r="T17" s="16" t="s">
        <v>135</v>
      </c>
      <c r="U17" s="16"/>
      <c r="V17" s="16"/>
      <c r="W17" s="16"/>
      <c r="X17" s="16"/>
      <c r="Y17" s="15"/>
      <c r="Z17" s="22">
        <v>0</v>
      </c>
      <c r="AA17" s="24"/>
      <c r="AD17" s="6">
        <v>-517121103</v>
      </c>
      <c r="AE17" s="6">
        <v>0</v>
      </c>
      <c r="AM17" s="219"/>
      <c r="AN17" s="219"/>
    </row>
    <row r="18" spans="1:40" ht="14.65" customHeight="1" x14ac:dyDescent="0.15">
      <c r="A18" s="4" t="s">
        <v>336</v>
      </c>
      <c r="B18" s="4" t="s">
        <v>136</v>
      </c>
      <c r="D18" s="21"/>
      <c r="E18" s="16"/>
      <c r="F18" s="16"/>
      <c r="G18" s="16"/>
      <c r="H18" s="16" t="s">
        <v>28</v>
      </c>
      <c r="I18" s="16"/>
      <c r="J18" s="16"/>
      <c r="K18" s="15"/>
      <c r="L18" s="15"/>
      <c r="M18" s="15"/>
      <c r="N18" s="15"/>
      <c r="O18" s="15"/>
      <c r="P18" s="22">
        <v>0</v>
      </c>
      <c r="Q18" s="23"/>
      <c r="R18" s="16"/>
      <c r="S18" s="16"/>
      <c r="T18" s="16" t="s">
        <v>137</v>
      </c>
      <c r="U18" s="16"/>
      <c r="V18" s="16"/>
      <c r="W18" s="16"/>
      <c r="X18" s="16"/>
      <c r="Y18" s="15"/>
      <c r="Z18" s="22">
        <v>490133465</v>
      </c>
      <c r="AA18" s="24"/>
      <c r="AD18" s="6">
        <v>0</v>
      </c>
      <c r="AE18" s="6">
        <v>490133465</v>
      </c>
      <c r="AM18" s="219"/>
      <c r="AN18" s="219"/>
    </row>
    <row r="19" spans="1:40" ht="14.65" customHeight="1" x14ac:dyDescent="0.15">
      <c r="A19" s="4" t="s">
        <v>29</v>
      </c>
      <c r="B19" s="4" t="s">
        <v>138</v>
      </c>
      <c r="D19" s="21"/>
      <c r="E19" s="16"/>
      <c r="F19" s="16"/>
      <c r="G19" s="16"/>
      <c r="H19" s="16" t="s">
        <v>30</v>
      </c>
      <c r="I19" s="25"/>
      <c r="J19" s="25"/>
      <c r="K19" s="26"/>
      <c r="L19" s="26"/>
      <c r="M19" s="26"/>
      <c r="N19" s="26"/>
      <c r="O19" s="26"/>
      <c r="P19" s="22">
        <v>0</v>
      </c>
      <c r="Q19" s="23"/>
      <c r="R19" s="16"/>
      <c r="S19" s="16"/>
      <c r="T19" s="16" t="s">
        <v>139</v>
      </c>
      <c r="U19" s="16"/>
      <c r="V19" s="16"/>
      <c r="W19" s="16"/>
      <c r="X19" s="16"/>
      <c r="Y19" s="15"/>
      <c r="Z19" s="22">
        <v>123710926</v>
      </c>
      <c r="AA19" s="24"/>
      <c r="AD19" s="6">
        <v>0</v>
      </c>
      <c r="AE19" s="6">
        <v>123710926</v>
      </c>
      <c r="AM19" s="219"/>
      <c r="AN19" s="219"/>
    </row>
    <row r="20" spans="1:40" ht="14.65" customHeight="1" x14ac:dyDescent="0.15">
      <c r="A20" s="4" t="s">
        <v>31</v>
      </c>
      <c r="B20" s="4" t="s">
        <v>140</v>
      </c>
      <c r="D20" s="21"/>
      <c r="E20" s="16"/>
      <c r="F20" s="16"/>
      <c r="G20" s="16"/>
      <c r="H20" s="16" t="s">
        <v>32</v>
      </c>
      <c r="I20" s="25"/>
      <c r="J20" s="25"/>
      <c r="K20" s="26"/>
      <c r="L20" s="26"/>
      <c r="M20" s="26"/>
      <c r="N20" s="26"/>
      <c r="O20" s="26"/>
      <c r="P20" s="22">
        <v>0</v>
      </c>
      <c r="Q20" s="23"/>
      <c r="R20" s="16"/>
      <c r="S20" s="16"/>
      <c r="T20" s="16" t="s">
        <v>45</v>
      </c>
      <c r="U20" s="16"/>
      <c r="V20" s="16"/>
      <c r="W20" s="16"/>
      <c r="X20" s="16"/>
      <c r="Y20" s="15"/>
      <c r="Z20" s="22">
        <v>288708542</v>
      </c>
      <c r="AA20" s="24"/>
      <c r="AD20" s="6">
        <v>0</v>
      </c>
      <c r="AE20" s="6">
        <v>288708542</v>
      </c>
      <c r="AM20" s="219"/>
      <c r="AN20" s="219"/>
    </row>
    <row r="21" spans="1:40" ht="14.65" customHeight="1" x14ac:dyDescent="0.15">
      <c r="A21" s="4" t="s">
        <v>337</v>
      </c>
      <c r="B21" s="4" t="s">
        <v>113</v>
      </c>
      <c r="D21" s="21"/>
      <c r="E21" s="16"/>
      <c r="F21" s="16"/>
      <c r="G21" s="16"/>
      <c r="H21" s="16" t="s">
        <v>33</v>
      </c>
      <c r="I21" s="25"/>
      <c r="J21" s="25"/>
      <c r="K21" s="26"/>
      <c r="L21" s="26"/>
      <c r="M21" s="26"/>
      <c r="N21" s="26"/>
      <c r="O21" s="26"/>
      <c r="P21" s="22">
        <v>0</v>
      </c>
      <c r="Q21" s="23"/>
      <c r="R21" s="220" t="s">
        <v>114</v>
      </c>
      <c r="S21" s="221"/>
      <c r="T21" s="221"/>
      <c r="U21" s="221"/>
      <c r="V21" s="221"/>
      <c r="W21" s="221"/>
      <c r="X21" s="221"/>
      <c r="Y21" s="221"/>
      <c r="Z21" s="27">
        <v>84408924877</v>
      </c>
      <c r="AA21" s="28"/>
      <c r="AD21" s="6">
        <v>0</v>
      </c>
      <c r="AE21" s="6">
        <f>IF(AND(AE6="-",AE12="-"),"-",SUM(AE6,AE12))</f>
        <v>84408924877</v>
      </c>
      <c r="AM21" s="219"/>
      <c r="AN21" s="219"/>
    </row>
    <row r="22" spans="1:40" ht="14.65" customHeight="1" x14ac:dyDescent="0.15">
      <c r="A22" s="4" t="s">
        <v>34</v>
      </c>
      <c r="D22" s="21"/>
      <c r="E22" s="16"/>
      <c r="F22" s="16"/>
      <c r="G22" s="16"/>
      <c r="H22" s="16" t="s">
        <v>35</v>
      </c>
      <c r="I22" s="25"/>
      <c r="J22" s="25"/>
      <c r="K22" s="26"/>
      <c r="L22" s="26"/>
      <c r="M22" s="26"/>
      <c r="N22" s="26"/>
      <c r="O22" s="26"/>
      <c r="P22" s="22">
        <v>0</v>
      </c>
      <c r="Q22" s="23"/>
      <c r="R22" s="16" t="s">
        <v>338</v>
      </c>
      <c r="S22" s="29"/>
      <c r="T22" s="29"/>
      <c r="U22" s="29"/>
      <c r="V22" s="29"/>
      <c r="W22" s="29"/>
      <c r="X22" s="29"/>
      <c r="Y22" s="29"/>
      <c r="Z22" s="30"/>
      <c r="AA22" s="31"/>
      <c r="AD22" s="6">
        <v>0</v>
      </c>
      <c r="AM22" s="219"/>
      <c r="AN22" s="219"/>
    </row>
    <row r="23" spans="1:40" ht="14.65" customHeight="1" x14ac:dyDescent="0.15">
      <c r="A23" s="4" t="s">
        <v>36</v>
      </c>
      <c r="B23" s="4" t="s">
        <v>143</v>
      </c>
      <c r="D23" s="21"/>
      <c r="E23" s="16"/>
      <c r="F23" s="16"/>
      <c r="G23" s="16"/>
      <c r="H23" s="16" t="s">
        <v>37</v>
      </c>
      <c r="I23" s="25"/>
      <c r="J23" s="25"/>
      <c r="K23" s="26"/>
      <c r="L23" s="26"/>
      <c r="M23" s="26"/>
      <c r="N23" s="26"/>
      <c r="O23" s="26"/>
      <c r="P23" s="22">
        <v>0</v>
      </c>
      <c r="Q23" s="23"/>
      <c r="R23" s="16"/>
      <c r="S23" s="16" t="s">
        <v>144</v>
      </c>
      <c r="T23" s="16"/>
      <c r="U23" s="16"/>
      <c r="V23" s="16"/>
      <c r="W23" s="16"/>
      <c r="X23" s="16"/>
      <c r="Y23" s="15"/>
      <c r="Z23" s="22">
        <v>202559639666</v>
      </c>
      <c r="AA23" s="24"/>
      <c r="AD23" s="6">
        <v>0</v>
      </c>
      <c r="AE23" s="6">
        <v>202559639666</v>
      </c>
      <c r="AM23" s="219"/>
      <c r="AN23" s="219"/>
    </row>
    <row r="24" spans="1:40" ht="14.65" customHeight="1" x14ac:dyDescent="0.15">
      <c r="A24" s="4" t="s">
        <v>339</v>
      </c>
      <c r="B24" s="4" t="s">
        <v>145</v>
      </c>
      <c r="D24" s="21"/>
      <c r="E24" s="16"/>
      <c r="F24" s="16"/>
      <c r="G24" s="16"/>
      <c r="H24" s="16" t="s">
        <v>38</v>
      </c>
      <c r="I24" s="25"/>
      <c r="J24" s="25"/>
      <c r="K24" s="26"/>
      <c r="L24" s="26"/>
      <c r="M24" s="26"/>
      <c r="N24" s="26"/>
      <c r="O24" s="26"/>
      <c r="P24" s="22">
        <v>0</v>
      </c>
      <c r="Q24" s="23"/>
      <c r="R24" s="16"/>
      <c r="S24" s="15" t="s">
        <v>146</v>
      </c>
      <c r="T24" s="16"/>
      <c r="U24" s="16"/>
      <c r="V24" s="16"/>
      <c r="W24" s="16"/>
      <c r="X24" s="16"/>
      <c r="Y24" s="15"/>
      <c r="Z24" s="22">
        <v>-72781824477</v>
      </c>
      <c r="AA24" s="24"/>
      <c r="AD24" s="6">
        <v>0</v>
      </c>
      <c r="AE24" s="6">
        <v>-72781824477</v>
      </c>
      <c r="AM24" s="219"/>
      <c r="AN24" s="219"/>
    </row>
    <row r="25" spans="1:40" ht="14.65" customHeight="1" x14ac:dyDescent="0.15">
      <c r="A25" s="4" t="s">
        <v>39</v>
      </c>
      <c r="B25" s="4" t="s">
        <v>147</v>
      </c>
      <c r="D25" s="21"/>
      <c r="E25" s="16"/>
      <c r="F25" s="16"/>
      <c r="G25" s="16"/>
      <c r="H25" s="16" t="s">
        <v>40</v>
      </c>
      <c r="I25" s="25"/>
      <c r="J25" s="25"/>
      <c r="K25" s="26"/>
      <c r="L25" s="26"/>
      <c r="M25" s="26"/>
      <c r="N25" s="26"/>
      <c r="O25" s="26"/>
      <c r="P25" s="22">
        <v>0</v>
      </c>
      <c r="Q25" s="23"/>
      <c r="R25" s="16"/>
      <c r="S25" s="16" t="s">
        <v>148</v>
      </c>
      <c r="T25" s="16"/>
      <c r="U25" s="16"/>
      <c r="V25" s="16"/>
      <c r="W25" s="16"/>
      <c r="X25" s="16"/>
      <c r="Y25" s="15"/>
      <c r="Z25" s="22">
        <v>106383248</v>
      </c>
      <c r="AA25" s="24"/>
      <c r="AD25" s="6">
        <v>0</v>
      </c>
      <c r="AE25" s="6">
        <v>106383248</v>
      </c>
      <c r="AM25" s="219"/>
      <c r="AN25" s="219"/>
    </row>
    <row r="26" spans="1:40" ht="14.65" customHeight="1" x14ac:dyDescent="0.15">
      <c r="A26" s="4" t="s">
        <v>41</v>
      </c>
      <c r="D26" s="21"/>
      <c r="E26" s="16"/>
      <c r="F26" s="16"/>
      <c r="G26" s="16"/>
      <c r="H26" s="16" t="s">
        <v>42</v>
      </c>
      <c r="I26" s="25"/>
      <c r="J26" s="25"/>
      <c r="K26" s="26"/>
      <c r="L26" s="26"/>
      <c r="M26" s="26"/>
      <c r="N26" s="26"/>
      <c r="O26" s="26"/>
      <c r="P26" s="22">
        <v>0</v>
      </c>
      <c r="Q26" s="23"/>
      <c r="R26" s="21"/>
      <c r="S26" s="16"/>
      <c r="T26" s="16"/>
      <c r="U26" s="16"/>
      <c r="V26" s="16"/>
      <c r="W26" s="16"/>
      <c r="X26" s="16"/>
      <c r="Y26" s="15"/>
      <c r="Z26" s="22"/>
      <c r="AA26" s="32"/>
      <c r="AD26" s="6">
        <v>0</v>
      </c>
      <c r="AM26" s="219"/>
      <c r="AN26" s="219"/>
    </row>
    <row r="27" spans="1:40" ht="14.65" customHeight="1" x14ac:dyDescent="0.15">
      <c r="A27" s="4" t="s">
        <v>340</v>
      </c>
      <c r="D27" s="21"/>
      <c r="E27" s="16"/>
      <c r="F27" s="16"/>
      <c r="G27" s="16"/>
      <c r="H27" s="16" t="s">
        <v>43</v>
      </c>
      <c r="I27" s="25"/>
      <c r="J27" s="25"/>
      <c r="K27" s="26"/>
      <c r="L27" s="26"/>
      <c r="M27" s="26"/>
      <c r="N27" s="26"/>
      <c r="O27" s="26"/>
      <c r="P27" s="22">
        <v>0</v>
      </c>
      <c r="Q27" s="23"/>
      <c r="R27" s="21"/>
      <c r="S27" s="16"/>
      <c r="T27" s="16"/>
      <c r="U27" s="16"/>
      <c r="V27" s="16"/>
      <c r="W27" s="16"/>
      <c r="X27" s="16"/>
      <c r="Y27" s="15"/>
      <c r="Z27" s="22"/>
      <c r="AA27" s="32"/>
      <c r="AD27" s="6">
        <v>0</v>
      </c>
      <c r="AM27" s="219"/>
      <c r="AN27" s="219"/>
    </row>
    <row r="28" spans="1:40" ht="14.65" customHeight="1" x14ac:dyDescent="0.15">
      <c r="A28" s="4" t="s">
        <v>44</v>
      </c>
      <c r="D28" s="21"/>
      <c r="E28" s="16"/>
      <c r="F28" s="16"/>
      <c r="G28" s="16"/>
      <c r="H28" s="16" t="s">
        <v>45</v>
      </c>
      <c r="I28" s="16"/>
      <c r="J28" s="16"/>
      <c r="K28" s="15"/>
      <c r="L28" s="15"/>
      <c r="M28" s="15"/>
      <c r="N28" s="15"/>
      <c r="O28" s="15"/>
      <c r="P28" s="22">
        <v>10969</v>
      </c>
      <c r="Q28" s="23"/>
      <c r="R28" s="222"/>
      <c r="S28" s="223"/>
      <c r="T28" s="223"/>
      <c r="U28" s="223"/>
      <c r="V28" s="223"/>
      <c r="W28" s="223"/>
      <c r="X28" s="223"/>
      <c r="Y28" s="223"/>
      <c r="Z28" s="22"/>
      <c r="AA28" s="24"/>
      <c r="AD28" s="6">
        <v>10969</v>
      </c>
      <c r="AM28" s="219"/>
      <c r="AN28" s="219"/>
    </row>
    <row r="29" spans="1:40" ht="14.65" customHeight="1" x14ac:dyDescent="0.15">
      <c r="A29" s="4" t="s">
        <v>46</v>
      </c>
      <c r="D29" s="21"/>
      <c r="E29" s="16"/>
      <c r="F29" s="16"/>
      <c r="G29" s="16"/>
      <c r="H29" s="16" t="s">
        <v>47</v>
      </c>
      <c r="I29" s="16"/>
      <c r="J29" s="16"/>
      <c r="K29" s="15"/>
      <c r="L29" s="15"/>
      <c r="M29" s="15"/>
      <c r="N29" s="15"/>
      <c r="O29" s="15"/>
      <c r="P29" s="22">
        <v>-10969</v>
      </c>
      <c r="Q29" s="23"/>
      <c r="R29" s="21"/>
      <c r="S29" s="29"/>
      <c r="T29" s="29"/>
      <c r="U29" s="29"/>
      <c r="V29" s="29"/>
      <c r="W29" s="29"/>
      <c r="X29" s="29"/>
      <c r="Y29" s="29"/>
      <c r="Z29" s="30"/>
      <c r="AA29" s="33"/>
      <c r="AD29" s="6">
        <v>-10969</v>
      </c>
      <c r="AM29" s="219"/>
      <c r="AN29" s="219"/>
    </row>
    <row r="30" spans="1:40" ht="14.65" customHeight="1" x14ac:dyDescent="0.15">
      <c r="A30" s="4" t="s">
        <v>341</v>
      </c>
      <c r="D30" s="21"/>
      <c r="E30" s="16"/>
      <c r="F30" s="16"/>
      <c r="G30" s="16"/>
      <c r="H30" s="16" t="s">
        <v>48</v>
      </c>
      <c r="I30" s="16"/>
      <c r="J30" s="16"/>
      <c r="K30" s="15"/>
      <c r="L30" s="15"/>
      <c r="M30" s="15"/>
      <c r="N30" s="15"/>
      <c r="O30" s="15"/>
      <c r="P30" s="22">
        <v>0</v>
      </c>
      <c r="Q30" s="23"/>
      <c r="R30" s="16"/>
      <c r="S30" s="29"/>
      <c r="T30" s="29"/>
      <c r="U30" s="29"/>
      <c r="V30" s="29"/>
      <c r="W30" s="29"/>
      <c r="X30" s="29"/>
      <c r="Y30" s="29"/>
      <c r="Z30" s="30"/>
      <c r="AA30" s="33"/>
      <c r="AD30" s="6">
        <v>0</v>
      </c>
      <c r="AM30" s="219"/>
      <c r="AN30" s="219"/>
    </row>
    <row r="31" spans="1:40" ht="14.65" customHeight="1" x14ac:dyDescent="0.15">
      <c r="A31" s="4" t="s">
        <v>49</v>
      </c>
      <c r="D31" s="21"/>
      <c r="E31" s="16"/>
      <c r="F31" s="16"/>
      <c r="G31" s="16"/>
      <c r="H31" s="16" t="s">
        <v>50</v>
      </c>
      <c r="I31" s="16"/>
      <c r="J31" s="16"/>
      <c r="K31" s="15"/>
      <c r="L31" s="15"/>
      <c r="M31" s="15"/>
      <c r="N31" s="15"/>
      <c r="O31" s="15"/>
      <c r="P31" s="22">
        <v>102829182</v>
      </c>
      <c r="Q31" s="23"/>
      <c r="R31" s="16"/>
      <c r="S31" s="16"/>
      <c r="T31" s="16"/>
      <c r="U31" s="16"/>
      <c r="V31" s="16"/>
      <c r="W31" s="16"/>
      <c r="X31" s="16"/>
      <c r="Y31" s="15"/>
      <c r="Z31" s="22"/>
      <c r="AA31" s="32"/>
      <c r="AD31" s="6">
        <v>102829182</v>
      </c>
      <c r="AM31" s="219"/>
      <c r="AN31" s="219"/>
    </row>
    <row r="32" spans="1:40" ht="14.65" customHeight="1" x14ac:dyDescent="0.15">
      <c r="A32" s="4" t="s">
        <v>51</v>
      </c>
      <c r="D32" s="21"/>
      <c r="E32" s="16"/>
      <c r="F32" s="16"/>
      <c r="G32" s="16" t="s">
        <v>52</v>
      </c>
      <c r="H32" s="16"/>
      <c r="I32" s="16"/>
      <c r="J32" s="16"/>
      <c r="K32" s="15"/>
      <c r="L32" s="15"/>
      <c r="M32" s="15"/>
      <c r="N32" s="15"/>
      <c r="O32" s="15"/>
      <c r="P32" s="22">
        <v>104100112525</v>
      </c>
      <c r="Q32" s="23"/>
      <c r="R32" s="16"/>
      <c r="S32" s="15"/>
      <c r="T32" s="16"/>
      <c r="U32" s="16"/>
      <c r="V32" s="16"/>
      <c r="W32" s="16"/>
      <c r="X32" s="16"/>
      <c r="Y32" s="15"/>
      <c r="Z32" s="22"/>
      <c r="AA32" s="32"/>
      <c r="AD32" s="6">
        <f>IF(COUNTIF(AD33:AD44,"-")=COUNTA(AD33:AD44),"-",SUM(AD33:AD44))</f>
        <v>104100112525</v>
      </c>
      <c r="AM32" s="219"/>
      <c r="AN32" s="219"/>
    </row>
    <row r="33" spans="1:40" ht="14.65" customHeight="1" x14ac:dyDescent="0.15">
      <c r="A33" s="4" t="s">
        <v>53</v>
      </c>
      <c r="D33" s="21"/>
      <c r="E33" s="16"/>
      <c r="F33" s="16"/>
      <c r="G33" s="16"/>
      <c r="H33" s="16" t="s">
        <v>11</v>
      </c>
      <c r="I33" s="16"/>
      <c r="J33" s="16"/>
      <c r="K33" s="15"/>
      <c r="L33" s="15"/>
      <c r="M33" s="15"/>
      <c r="N33" s="15"/>
      <c r="O33" s="15"/>
      <c r="P33" s="22">
        <v>27827109189</v>
      </c>
      <c r="Q33" s="23"/>
      <c r="R33" s="14"/>
      <c r="S33" s="15"/>
      <c r="T33" s="15"/>
      <c r="U33" s="15"/>
      <c r="V33" s="15"/>
      <c r="W33" s="15"/>
      <c r="X33" s="15"/>
      <c r="Y33" s="34"/>
      <c r="Z33" s="22"/>
      <c r="AA33" s="32"/>
      <c r="AD33" s="6">
        <v>27827109189</v>
      </c>
      <c r="AM33" s="219"/>
      <c r="AN33" s="219"/>
    </row>
    <row r="34" spans="1:40" ht="14.65" customHeight="1" x14ac:dyDescent="0.15">
      <c r="A34" s="4" t="s">
        <v>54</v>
      </c>
      <c r="D34" s="21"/>
      <c r="E34" s="16"/>
      <c r="F34" s="16"/>
      <c r="G34" s="16"/>
      <c r="H34" s="16" t="s">
        <v>14</v>
      </c>
      <c r="I34" s="16"/>
      <c r="J34" s="16"/>
      <c r="K34" s="15"/>
      <c r="L34" s="15"/>
      <c r="M34" s="15"/>
      <c r="N34" s="15"/>
      <c r="O34" s="15"/>
      <c r="P34" s="22">
        <v>0</v>
      </c>
      <c r="Q34" s="23"/>
      <c r="R34" s="15"/>
      <c r="S34" s="15"/>
      <c r="T34" s="15"/>
      <c r="U34" s="15"/>
      <c r="V34" s="15"/>
      <c r="W34" s="15"/>
      <c r="X34" s="15"/>
      <c r="Y34" s="15"/>
      <c r="Z34" s="22"/>
      <c r="AA34" s="32"/>
      <c r="AD34" s="6">
        <v>0</v>
      </c>
      <c r="AM34" s="219"/>
      <c r="AN34" s="219"/>
    </row>
    <row r="35" spans="1:40" ht="14.65" customHeight="1" x14ac:dyDescent="0.15">
      <c r="A35" s="4" t="s">
        <v>55</v>
      </c>
      <c r="D35" s="21"/>
      <c r="E35" s="16"/>
      <c r="F35" s="16"/>
      <c r="G35" s="16"/>
      <c r="H35" s="16" t="s">
        <v>20</v>
      </c>
      <c r="I35" s="16"/>
      <c r="J35" s="16"/>
      <c r="K35" s="15"/>
      <c r="L35" s="15"/>
      <c r="M35" s="15"/>
      <c r="N35" s="15"/>
      <c r="O35" s="15"/>
      <c r="P35" s="22">
        <v>5064508204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6">
        <v>5064508204</v>
      </c>
      <c r="AM35" s="219"/>
      <c r="AN35" s="219"/>
    </row>
    <row r="36" spans="1:40" ht="14.65" customHeight="1" x14ac:dyDescent="0.15">
      <c r="A36" s="4" t="s">
        <v>56</v>
      </c>
      <c r="D36" s="21"/>
      <c r="E36" s="16"/>
      <c r="F36" s="16"/>
      <c r="G36" s="16"/>
      <c r="H36" s="16" t="s">
        <v>22</v>
      </c>
      <c r="I36" s="16"/>
      <c r="J36" s="16"/>
      <c r="K36" s="15"/>
      <c r="L36" s="15"/>
      <c r="M36" s="15"/>
      <c r="N36" s="15"/>
      <c r="O36" s="15"/>
      <c r="P36" s="22">
        <v>-2627323242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6">
        <v>-2627323242</v>
      </c>
      <c r="AM36" s="219"/>
      <c r="AN36" s="219"/>
    </row>
    <row r="37" spans="1:40" ht="14.65" customHeight="1" x14ac:dyDescent="0.15">
      <c r="A37" s="4" t="s">
        <v>57</v>
      </c>
      <c r="D37" s="21"/>
      <c r="E37" s="16"/>
      <c r="F37" s="16"/>
      <c r="G37" s="16"/>
      <c r="H37" s="16" t="s">
        <v>23</v>
      </c>
      <c r="I37" s="16"/>
      <c r="J37" s="16"/>
      <c r="K37" s="15"/>
      <c r="L37" s="15"/>
      <c r="M37" s="15"/>
      <c r="N37" s="15"/>
      <c r="O37" s="15"/>
      <c r="P37" s="22">
        <v>0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6">
        <v>0</v>
      </c>
      <c r="AM37" s="219"/>
      <c r="AN37" s="219"/>
    </row>
    <row r="38" spans="1:40" ht="14.65" customHeight="1" x14ac:dyDescent="0.15">
      <c r="A38" s="4" t="s">
        <v>58</v>
      </c>
      <c r="D38" s="21"/>
      <c r="E38" s="16"/>
      <c r="F38" s="16"/>
      <c r="G38" s="16"/>
      <c r="H38" s="16" t="s">
        <v>25</v>
      </c>
      <c r="I38" s="16"/>
      <c r="J38" s="16"/>
      <c r="K38" s="15"/>
      <c r="L38" s="15"/>
      <c r="M38" s="15"/>
      <c r="N38" s="15"/>
      <c r="O38" s="15"/>
      <c r="P38" s="22">
        <v>113097316495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6">
        <v>113097316495</v>
      </c>
      <c r="AM38" s="219"/>
      <c r="AN38" s="219"/>
    </row>
    <row r="39" spans="1:40" ht="14.65" customHeight="1" x14ac:dyDescent="0.15">
      <c r="A39" s="4" t="s">
        <v>59</v>
      </c>
      <c r="D39" s="21"/>
      <c r="E39" s="16"/>
      <c r="F39" s="16"/>
      <c r="G39" s="16"/>
      <c r="H39" s="16" t="s">
        <v>27</v>
      </c>
      <c r="I39" s="16"/>
      <c r="J39" s="16"/>
      <c r="K39" s="15"/>
      <c r="L39" s="15"/>
      <c r="M39" s="15"/>
      <c r="N39" s="15"/>
      <c r="O39" s="15"/>
      <c r="P39" s="22">
        <v>-42842569168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6">
        <v>-42842569168</v>
      </c>
      <c r="AM39" s="219"/>
      <c r="AN39" s="219"/>
    </row>
    <row r="40" spans="1:40" ht="14.65" customHeight="1" x14ac:dyDescent="0.15">
      <c r="A40" s="4" t="s">
        <v>60</v>
      </c>
      <c r="D40" s="21"/>
      <c r="E40" s="16"/>
      <c r="F40" s="16"/>
      <c r="G40" s="16"/>
      <c r="H40" s="16" t="s">
        <v>28</v>
      </c>
      <c r="I40" s="16"/>
      <c r="J40" s="16"/>
      <c r="K40" s="15"/>
      <c r="L40" s="15"/>
      <c r="M40" s="15"/>
      <c r="N40" s="15"/>
      <c r="O40" s="15"/>
      <c r="P40" s="22">
        <v>0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6">
        <v>0</v>
      </c>
      <c r="AM40" s="219"/>
      <c r="AN40" s="219"/>
    </row>
    <row r="41" spans="1:40" ht="14.65" customHeight="1" x14ac:dyDescent="0.15">
      <c r="A41" s="4" t="s">
        <v>61</v>
      </c>
      <c r="D41" s="21"/>
      <c r="E41" s="16"/>
      <c r="F41" s="16"/>
      <c r="G41" s="16"/>
      <c r="H41" s="16" t="s">
        <v>45</v>
      </c>
      <c r="I41" s="16"/>
      <c r="J41" s="16"/>
      <c r="K41" s="15"/>
      <c r="L41" s="15"/>
      <c r="M41" s="15"/>
      <c r="N41" s="15"/>
      <c r="O41" s="15"/>
      <c r="P41" s="22">
        <v>1604348415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6">
        <v>1604348415</v>
      </c>
      <c r="AM41" s="219"/>
      <c r="AN41" s="219"/>
    </row>
    <row r="42" spans="1:40" ht="14.65" customHeight="1" x14ac:dyDescent="0.15">
      <c r="A42" s="4" t="s">
        <v>62</v>
      </c>
      <c r="D42" s="21"/>
      <c r="E42" s="16"/>
      <c r="F42" s="16"/>
      <c r="G42" s="16"/>
      <c r="H42" s="16" t="s">
        <v>47</v>
      </c>
      <c r="I42" s="16"/>
      <c r="J42" s="16"/>
      <c r="K42" s="15"/>
      <c r="L42" s="15"/>
      <c r="M42" s="15"/>
      <c r="N42" s="15"/>
      <c r="O42" s="15"/>
      <c r="P42" s="22">
        <v>-747248822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6">
        <v>-747248822</v>
      </c>
      <c r="AM42" s="219"/>
      <c r="AN42" s="219"/>
    </row>
    <row r="43" spans="1:40" ht="14.65" customHeight="1" x14ac:dyDescent="0.15">
      <c r="A43" s="4" t="s">
        <v>63</v>
      </c>
      <c r="D43" s="21"/>
      <c r="E43" s="16"/>
      <c r="F43" s="16"/>
      <c r="G43" s="16"/>
      <c r="H43" s="16" t="s">
        <v>48</v>
      </c>
      <c r="I43" s="16"/>
      <c r="J43" s="16"/>
      <c r="K43" s="15"/>
      <c r="L43" s="15"/>
      <c r="M43" s="15"/>
      <c r="N43" s="15"/>
      <c r="O43" s="15"/>
      <c r="P43" s="22">
        <v>0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6">
        <v>0</v>
      </c>
      <c r="AM43" s="219"/>
      <c r="AN43" s="219"/>
    </row>
    <row r="44" spans="1:40" ht="14.65" customHeight="1" x14ac:dyDescent="0.15">
      <c r="A44" s="4" t="s">
        <v>64</v>
      </c>
      <c r="D44" s="21"/>
      <c r="E44" s="16"/>
      <c r="F44" s="16"/>
      <c r="G44" s="16"/>
      <c r="H44" s="16" t="s">
        <v>50</v>
      </c>
      <c r="I44" s="16"/>
      <c r="J44" s="16"/>
      <c r="K44" s="15"/>
      <c r="L44" s="15"/>
      <c r="M44" s="15"/>
      <c r="N44" s="15"/>
      <c r="O44" s="15"/>
      <c r="P44" s="22">
        <v>2723971454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6">
        <v>2723971454</v>
      </c>
      <c r="AM44" s="219"/>
      <c r="AN44" s="219"/>
    </row>
    <row r="45" spans="1:40" ht="14.65" customHeight="1" x14ac:dyDescent="0.15">
      <c r="A45" s="4" t="s">
        <v>65</v>
      </c>
      <c r="D45" s="21"/>
      <c r="E45" s="16"/>
      <c r="F45" s="16"/>
      <c r="G45" s="16" t="s">
        <v>66</v>
      </c>
      <c r="H45" s="25"/>
      <c r="I45" s="25"/>
      <c r="J45" s="25"/>
      <c r="K45" s="26"/>
      <c r="L45" s="26"/>
      <c r="M45" s="26"/>
      <c r="N45" s="26"/>
      <c r="O45" s="26"/>
      <c r="P45" s="22">
        <v>13449501207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6">
        <v>13449501207</v>
      </c>
      <c r="AM45" s="219"/>
      <c r="AN45" s="219"/>
    </row>
    <row r="46" spans="1:40" ht="14.65" customHeight="1" x14ac:dyDescent="0.15">
      <c r="A46" s="4" t="s">
        <v>67</v>
      </c>
      <c r="D46" s="21"/>
      <c r="E46" s="16"/>
      <c r="F46" s="16"/>
      <c r="G46" s="16" t="s">
        <v>68</v>
      </c>
      <c r="H46" s="25"/>
      <c r="I46" s="25"/>
      <c r="J46" s="25"/>
      <c r="K46" s="26"/>
      <c r="L46" s="26"/>
      <c r="M46" s="26"/>
      <c r="N46" s="26"/>
      <c r="O46" s="26"/>
      <c r="P46" s="22">
        <v>-9898717841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6">
        <v>-9898717841</v>
      </c>
      <c r="AM46" s="219"/>
      <c r="AN46" s="219"/>
    </row>
    <row r="47" spans="1:40" ht="14.65" customHeight="1" x14ac:dyDescent="0.15">
      <c r="A47" s="4">
        <v>1305000</v>
      </c>
      <c r="D47" s="21"/>
      <c r="E47" s="16"/>
      <c r="F47" s="16"/>
      <c r="G47" s="16" t="s">
        <v>69</v>
      </c>
      <c r="H47" s="25"/>
      <c r="I47" s="25"/>
      <c r="J47" s="25"/>
      <c r="K47" s="26"/>
      <c r="L47" s="26"/>
      <c r="M47" s="26"/>
      <c r="N47" s="26"/>
      <c r="O47" s="26"/>
      <c r="P47" s="22">
        <v>0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6">
        <v>0</v>
      </c>
      <c r="AM47" s="219"/>
      <c r="AN47" s="219"/>
    </row>
    <row r="48" spans="1:40" ht="14.65" customHeight="1" x14ac:dyDescent="0.15">
      <c r="A48" s="4" t="s">
        <v>70</v>
      </c>
      <c r="D48" s="21"/>
      <c r="E48" s="16"/>
      <c r="F48" s="16" t="s">
        <v>71</v>
      </c>
      <c r="G48" s="16"/>
      <c r="H48" s="25"/>
      <c r="I48" s="25"/>
      <c r="J48" s="25"/>
      <c r="K48" s="26"/>
      <c r="L48" s="26"/>
      <c r="M48" s="26"/>
      <c r="N48" s="26"/>
      <c r="O48" s="26"/>
      <c r="P48" s="22">
        <v>7755763487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6">
        <f>IF(COUNTIF(AD49:AD50,"-")=COUNTA(AD49:AD50),"-",SUM(AD49:AD50))</f>
        <v>7755763487</v>
      </c>
      <c r="AM48" s="219"/>
      <c r="AN48" s="219"/>
    </row>
    <row r="49" spans="1:40" ht="14.65" customHeight="1" x14ac:dyDescent="0.15">
      <c r="A49" s="4" t="s">
        <v>72</v>
      </c>
      <c r="D49" s="21"/>
      <c r="E49" s="16"/>
      <c r="F49" s="16"/>
      <c r="G49" s="16" t="s">
        <v>73</v>
      </c>
      <c r="H49" s="16"/>
      <c r="I49" s="16"/>
      <c r="J49" s="16"/>
      <c r="K49" s="15"/>
      <c r="L49" s="15"/>
      <c r="M49" s="15"/>
      <c r="N49" s="15"/>
      <c r="O49" s="15"/>
      <c r="P49" s="22">
        <v>3607665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6">
        <v>3607665</v>
      </c>
      <c r="AM49" s="219"/>
      <c r="AN49" s="219"/>
    </row>
    <row r="50" spans="1:40" ht="14.65" customHeight="1" x14ac:dyDescent="0.15">
      <c r="A50" s="4" t="s">
        <v>74</v>
      </c>
      <c r="D50" s="21"/>
      <c r="E50" s="16"/>
      <c r="F50" s="16"/>
      <c r="G50" s="16" t="s">
        <v>45</v>
      </c>
      <c r="H50" s="16"/>
      <c r="I50" s="16"/>
      <c r="J50" s="16"/>
      <c r="K50" s="15"/>
      <c r="L50" s="15"/>
      <c r="M50" s="15"/>
      <c r="N50" s="15"/>
      <c r="O50" s="15"/>
      <c r="P50" s="22">
        <v>7752155822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6">
        <v>7752155822</v>
      </c>
      <c r="AM50" s="219"/>
      <c r="AN50" s="219"/>
    </row>
    <row r="51" spans="1:40" ht="14.65" customHeight="1" x14ac:dyDescent="0.15">
      <c r="A51" s="4" t="s">
        <v>75</v>
      </c>
      <c r="D51" s="21"/>
      <c r="E51" s="16"/>
      <c r="F51" s="16" t="s">
        <v>76</v>
      </c>
      <c r="G51" s="16"/>
      <c r="H51" s="16"/>
      <c r="I51" s="16"/>
      <c r="J51" s="16"/>
      <c r="K51" s="16"/>
      <c r="L51" s="15"/>
      <c r="M51" s="15"/>
      <c r="N51" s="15"/>
      <c r="O51" s="15"/>
      <c r="P51" s="22">
        <v>16970459543</v>
      </c>
      <c r="Q51" s="23"/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6">
        <f>IF(COUNTIF(AD52:AD62,"-")=COUNTA(AD52:AD62),"-",SUM(AD52,AD56:AD58,AD61:AD62))</f>
        <v>16970459543</v>
      </c>
      <c r="AM51" s="219"/>
      <c r="AN51" s="219"/>
    </row>
    <row r="52" spans="1:40" ht="14.65" customHeight="1" x14ac:dyDescent="0.15">
      <c r="A52" s="4" t="s">
        <v>77</v>
      </c>
      <c r="D52" s="21"/>
      <c r="E52" s="16"/>
      <c r="F52" s="16"/>
      <c r="G52" s="16" t="s">
        <v>78</v>
      </c>
      <c r="H52" s="16"/>
      <c r="I52" s="16"/>
      <c r="J52" s="16"/>
      <c r="K52" s="16"/>
      <c r="L52" s="15"/>
      <c r="M52" s="15"/>
      <c r="N52" s="15"/>
      <c r="O52" s="15"/>
      <c r="P52" s="22">
        <v>175113322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6">
        <f>IF(COUNTIF(AD53:AD55,"-")=COUNTA(AD53:AD55),"-",SUM(AD53:AD55))</f>
        <v>175113322</v>
      </c>
      <c r="AM52" s="219"/>
      <c r="AN52" s="219"/>
    </row>
    <row r="53" spans="1:40" ht="14.65" customHeight="1" x14ac:dyDescent="0.15">
      <c r="A53" s="4" t="s">
        <v>79</v>
      </c>
      <c r="D53" s="21"/>
      <c r="E53" s="16"/>
      <c r="F53" s="16"/>
      <c r="G53" s="16"/>
      <c r="H53" s="16" t="s">
        <v>80</v>
      </c>
      <c r="I53" s="16"/>
      <c r="J53" s="16"/>
      <c r="K53" s="16"/>
      <c r="L53" s="15"/>
      <c r="M53" s="15"/>
      <c r="N53" s="15"/>
      <c r="O53" s="15"/>
      <c r="P53" s="22">
        <v>103808746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6">
        <v>103808746</v>
      </c>
      <c r="AM53" s="219"/>
      <c r="AN53" s="219"/>
    </row>
    <row r="54" spans="1:40" ht="14.65" customHeight="1" x14ac:dyDescent="0.15">
      <c r="A54" s="4" t="s">
        <v>81</v>
      </c>
      <c r="D54" s="21"/>
      <c r="E54" s="16"/>
      <c r="F54" s="16"/>
      <c r="G54" s="16"/>
      <c r="H54" s="16" t="s">
        <v>82</v>
      </c>
      <c r="I54" s="16"/>
      <c r="J54" s="16"/>
      <c r="K54" s="16"/>
      <c r="L54" s="15"/>
      <c r="M54" s="15"/>
      <c r="N54" s="15"/>
      <c r="O54" s="15"/>
      <c r="P54" s="22">
        <v>71304576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6">
        <v>71304576</v>
      </c>
      <c r="AM54" s="219"/>
      <c r="AN54" s="219"/>
    </row>
    <row r="55" spans="1:40" ht="14.65" customHeight="1" x14ac:dyDescent="0.15">
      <c r="A55" s="4" t="s">
        <v>83</v>
      </c>
      <c r="D55" s="21"/>
      <c r="E55" s="16"/>
      <c r="F55" s="16"/>
      <c r="G55" s="16"/>
      <c r="H55" s="16" t="s">
        <v>45</v>
      </c>
      <c r="I55" s="16"/>
      <c r="J55" s="16"/>
      <c r="K55" s="16"/>
      <c r="L55" s="15"/>
      <c r="M55" s="15"/>
      <c r="N55" s="15"/>
      <c r="O55" s="15"/>
      <c r="P55" s="22">
        <v>0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6">
        <v>0</v>
      </c>
      <c r="AM55" s="219"/>
      <c r="AN55" s="219"/>
    </row>
    <row r="56" spans="1:40" ht="14.65" customHeight="1" x14ac:dyDescent="0.15">
      <c r="A56" s="4" t="s">
        <v>84</v>
      </c>
      <c r="D56" s="21"/>
      <c r="E56" s="16"/>
      <c r="F56" s="16"/>
      <c r="G56" s="16" t="s">
        <v>85</v>
      </c>
      <c r="H56" s="16"/>
      <c r="I56" s="16"/>
      <c r="J56" s="16"/>
      <c r="K56" s="15"/>
      <c r="L56" s="15"/>
      <c r="M56" s="15"/>
      <c r="N56" s="15"/>
      <c r="O56" s="15"/>
      <c r="P56" s="22">
        <v>3430878501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6">
        <v>3430878501</v>
      </c>
      <c r="AM56" s="219"/>
      <c r="AN56" s="219"/>
    </row>
    <row r="57" spans="1:40" ht="14.65" customHeight="1" x14ac:dyDescent="0.15">
      <c r="A57" s="4" t="s">
        <v>86</v>
      </c>
      <c r="D57" s="21"/>
      <c r="E57" s="16"/>
      <c r="F57" s="16"/>
      <c r="G57" s="16" t="s">
        <v>87</v>
      </c>
      <c r="H57" s="16"/>
      <c r="I57" s="16"/>
      <c r="J57" s="16"/>
      <c r="K57" s="15"/>
      <c r="L57" s="15"/>
      <c r="M57" s="15"/>
      <c r="N57" s="15"/>
      <c r="O57" s="15"/>
      <c r="P57" s="22">
        <v>2882512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6">
        <v>2882512</v>
      </c>
      <c r="AM57" s="219"/>
      <c r="AN57" s="219"/>
    </row>
    <row r="58" spans="1:40" ht="14.65" customHeight="1" x14ac:dyDescent="0.15">
      <c r="A58" s="4" t="s">
        <v>88</v>
      </c>
      <c r="D58" s="21"/>
      <c r="E58" s="16"/>
      <c r="F58" s="16"/>
      <c r="G58" s="16" t="s">
        <v>89</v>
      </c>
      <c r="H58" s="16"/>
      <c r="I58" s="16"/>
      <c r="J58" s="16"/>
      <c r="K58" s="15"/>
      <c r="L58" s="15"/>
      <c r="M58" s="15"/>
      <c r="N58" s="15"/>
      <c r="O58" s="15"/>
      <c r="P58" s="22">
        <v>13613377499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6">
        <f>IF(COUNTIF(AD59:AD60,"-")=COUNTA(AD59:AD60),"-",SUM(AD59:AD60))</f>
        <v>13613377499</v>
      </c>
      <c r="AM58" s="219"/>
      <c r="AN58" s="219"/>
    </row>
    <row r="59" spans="1:40" ht="14.65" customHeight="1" x14ac:dyDescent="0.15">
      <c r="A59" s="4" t="s">
        <v>90</v>
      </c>
      <c r="D59" s="21"/>
      <c r="E59" s="16"/>
      <c r="F59" s="16"/>
      <c r="G59" s="16"/>
      <c r="H59" s="16" t="s">
        <v>91</v>
      </c>
      <c r="I59" s="16"/>
      <c r="J59" s="16"/>
      <c r="K59" s="15"/>
      <c r="L59" s="15"/>
      <c r="M59" s="15"/>
      <c r="N59" s="15"/>
      <c r="O59" s="15"/>
      <c r="P59" s="22">
        <v>0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6">
        <v>0</v>
      </c>
      <c r="AM59" s="219"/>
      <c r="AN59" s="219"/>
    </row>
    <row r="60" spans="1:40" ht="14.65" customHeight="1" x14ac:dyDescent="0.15">
      <c r="A60" s="4" t="s">
        <v>92</v>
      </c>
      <c r="D60" s="21"/>
      <c r="E60" s="15"/>
      <c r="F60" s="16"/>
      <c r="G60" s="16"/>
      <c r="H60" s="16" t="s">
        <v>45</v>
      </c>
      <c r="I60" s="16"/>
      <c r="J60" s="16"/>
      <c r="K60" s="15"/>
      <c r="L60" s="15"/>
      <c r="M60" s="15"/>
      <c r="N60" s="15"/>
      <c r="O60" s="15"/>
      <c r="P60" s="22">
        <v>13613377499</v>
      </c>
      <c r="Q60" s="23"/>
      <c r="R60" s="35"/>
      <c r="S60" s="35"/>
      <c r="T60" s="35"/>
      <c r="U60" s="35"/>
      <c r="V60" s="35"/>
      <c r="W60" s="35"/>
      <c r="X60" s="35"/>
      <c r="Y60" s="35"/>
      <c r="Z60" s="18"/>
      <c r="AA60" s="36"/>
      <c r="AD60" s="6">
        <v>13613377499</v>
      </c>
      <c r="AM60" s="219"/>
      <c r="AN60" s="219"/>
    </row>
    <row r="61" spans="1:40" ht="14.65" customHeight="1" x14ac:dyDescent="0.15">
      <c r="A61" s="4" t="s">
        <v>93</v>
      </c>
      <c r="D61" s="21"/>
      <c r="E61" s="15"/>
      <c r="F61" s="16"/>
      <c r="G61" s="16" t="s">
        <v>45</v>
      </c>
      <c r="H61" s="16"/>
      <c r="I61" s="16"/>
      <c r="J61" s="16"/>
      <c r="K61" s="15"/>
      <c r="L61" s="15"/>
      <c r="M61" s="15"/>
      <c r="N61" s="15"/>
      <c r="O61" s="15"/>
      <c r="P61" s="22">
        <v>481282</v>
      </c>
      <c r="Q61" s="23"/>
      <c r="R61" s="35"/>
      <c r="S61" s="35"/>
      <c r="T61" s="35"/>
      <c r="U61" s="35"/>
      <c r="V61" s="35"/>
      <c r="W61" s="35"/>
      <c r="X61" s="35"/>
      <c r="Y61" s="35"/>
      <c r="Z61" s="18"/>
      <c r="AA61" s="36"/>
      <c r="AD61" s="6">
        <v>481282</v>
      </c>
      <c r="AM61" s="219"/>
      <c r="AN61" s="219"/>
    </row>
    <row r="62" spans="1:40" ht="14.65" customHeight="1" x14ac:dyDescent="0.15">
      <c r="A62" s="4" t="s">
        <v>94</v>
      </c>
      <c r="D62" s="21"/>
      <c r="E62" s="15"/>
      <c r="F62" s="16"/>
      <c r="G62" s="16" t="s">
        <v>95</v>
      </c>
      <c r="H62" s="16"/>
      <c r="I62" s="16"/>
      <c r="J62" s="16"/>
      <c r="K62" s="15"/>
      <c r="L62" s="15"/>
      <c r="M62" s="15"/>
      <c r="N62" s="15"/>
      <c r="O62" s="15"/>
      <c r="P62" s="22">
        <v>-252273573</v>
      </c>
      <c r="Q62" s="23"/>
      <c r="R62" s="35"/>
      <c r="S62" s="35"/>
      <c r="T62" s="35"/>
      <c r="U62" s="35"/>
      <c r="V62" s="35"/>
      <c r="W62" s="35"/>
      <c r="X62" s="35"/>
      <c r="Y62" s="35"/>
      <c r="Z62" s="18"/>
      <c r="AA62" s="36"/>
      <c r="AD62" s="6">
        <v>-252273573</v>
      </c>
      <c r="AM62" s="219"/>
      <c r="AN62" s="219"/>
    </row>
    <row r="63" spans="1:40" ht="14.65" customHeight="1" x14ac:dyDescent="0.15">
      <c r="A63" s="4" t="s">
        <v>96</v>
      </c>
      <c r="D63" s="21"/>
      <c r="E63" s="15" t="s">
        <v>97</v>
      </c>
      <c r="F63" s="16"/>
      <c r="G63" s="17"/>
      <c r="H63" s="17"/>
      <c r="I63" s="17"/>
      <c r="J63" s="15"/>
      <c r="K63" s="15"/>
      <c r="L63" s="15"/>
      <c r="M63" s="15"/>
      <c r="N63" s="15"/>
      <c r="O63" s="15"/>
      <c r="P63" s="22">
        <v>14322545734</v>
      </c>
      <c r="Q63" s="23"/>
      <c r="R63" s="35"/>
      <c r="S63" s="35"/>
      <c r="T63" s="35"/>
      <c r="U63" s="35"/>
      <c r="V63" s="35"/>
      <c r="W63" s="35"/>
      <c r="X63" s="35"/>
      <c r="Y63" s="35"/>
      <c r="Z63" s="18"/>
      <c r="AA63" s="36"/>
      <c r="AD63" s="6">
        <f>IF(COUNTIF(AD64:AD72,"-")=COUNTA(AD64:AD72),"-",SUM(AD64:AD67,AD70:AD72))</f>
        <v>14322545734</v>
      </c>
      <c r="AM63" s="219"/>
      <c r="AN63" s="219"/>
    </row>
    <row r="64" spans="1:40" ht="14.65" customHeight="1" x14ac:dyDescent="0.15">
      <c r="A64" s="4" t="s">
        <v>98</v>
      </c>
      <c r="D64" s="21"/>
      <c r="E64" s="15"/>
      <c r="F64" s="16" t="s">
        <v>99</v>
      </c>
      <c r="G64" s="17"/>
      <c r="H64" s="17"/>
      <c r="I64" s="17"/>
      <c r="J64" s="15"/>
      <c r="K64" s="15"/>
      <c r="L64" s="15"/>
      <c r="M64" s="15"/>
      <c r="N64" s="15"/>
      <c r="O64" s="15"/>
      <c r="P64" s="22">
        <v>7129287715</v>
      </c>
      <c r="Q64" s="23"/>
      <c r="R64" s="35"/>
      <c r="S64" s="35"/>
      <c r="T64" s="35"/>
      <c r="U64" s="35"/>
      <c r="V64" s="35"/>
      <c r="W64" s="35"/>
      <c r="X64" s="35"/>
      <c r="Y64" s="35"/>
      <c r="Z64" s="18"/>
      <c r="AA64" s="36"/>
      <c r="AD64" s="6">
        <v>7129287715</v>
      </c>
      <c r="AM64" s="219"/>
      <c r="AN64" s="219"/>
    </row>
    <row r="65" spans="1:40" ht="14.65" customHeight="1" x14ac:dyDescent="0.15">
      <c r="A65" s="4" t="s">
        <v>100</v>
      </c>
      <c r="D65" s="21"/>
      <c r="E65" s="15"/>
      <c r="F65" s="16" t="s">
        <v>101</v>
      </c>
      <c r="G65" s="16"/>
      <c r="H65" s="25"/>
      <c r="I65" s="16"/>
      <c r="J65" s="16"/>
      <c r="K65" s="15"/>
      <c r="L65" s="15"/>
      <c r="M65" s="15"/>
      <c r="N65" s="15"/>
      <c r="O65" s="15"/>
      <c r="P65" s="22">
        <v>1158438615</v>
      </c>
      <c r="Q65" s="23"/>
      <c r="R65" s="35"/>
      <c r="S65" s="35"/>
      <c r="T65" s="35"/>
      <c r="U65" s="35"/>
      <c r="V65" s="35"/>
      <c r="W65" s="35"/>
      <c r="X65" s="35"/>
      <c r="Y65" s="35"/>
      <c r="Z65" s="18"/>
      <c r="AA65" s="36"/>
      <c r="AD65" s="6">
        <v>1158438615</v>
      </c>
      <c r="AM65" s="219"/>
      <c r="AN65" s="219"/>
    </row>
    <row r="66" spans="1:40" ht="14.65" customHeight="1" x14ac:dyDescent="0.15">
      <c r="A66" s="4">
        <v>1500000</v>
      </c>
      <c r="D66" s="21"/>
      <c r="E66" s="15"/>
      <c r="F66" s="16" t="s">
        <v>102</v>
      </c>
      <c r="G66" s="16"/>
      <c r="H66" s="16"/>
      <c r="I66" s="16"/>
      <c r="J66" s="16"/>
      <c r="K66" s="15"/>
      <c r="L66" s="15"/>
      <c r="M66" s="15"/>
      <c r="N66" s="15"/>
      <c r="O66" s="15"/>
      <c r="P66" s="22">
        <v>101607875</v>
      </c>
      <c r="Q66" s="23"/>
      <c r="R66" s="35"/>
      <c r="S66" s="35"/>
      <c r="T66" s="35"/>
      <c r="U66" s="35"/>
      <c r="V66" s="35"/>
      <c r="W66" s="35"/>
      <c r="X66" s="35"/>
      <c r="Y66" s="35"/>
      <c r="Z66" s="18"/>
      <c r="AA66" s="36"/>
      <c r="AD66" s="6">
        <v>101607875</v>
      </c>
      <c r="AM66" s="219"/>
      <c r="AN66" s="219"/>
    </row>
    <row r="67" spans="1:40" ht="14.65" customHeight="1" x14ac:dyDescent="0.15">
      <c r="A67" s="4" t="s">
        <v>103</v>
      </c>
      <c r="D67" s="21"/>
      <c r="E67" s="16"/>
      <c r="F67" s="16" t="s">
        <v>89</v>
      </c>
      <c r="G67" s="16"/>
      <c r="H67" s="25"/>
      <c r="I67" s="16"/>
      <c r="J67" s="16"/>
      <c r="K67" s="15"/>
      <c r="L67" s="15"/>
      <c r="M67" s="15"/>
      <c r="N67" s="15"/>
      <c r="O67" s="15"/>
      <c r="P67" s="22">
        <v>5966783232</v>
      </c>
      <c r="Q67" s="23"/>
      <c r="R67" s="35"/>
      <c r="S67" s="35"/>
      <c r="T67" s="35"/>
      <c r="U67" s="35"/>
      <c r="V67" s="35"/>
      <c r="W67" s="35"/>
      <c r="X67" s="35"/>
      <c r="Y67" s="35"/>
      <c r="Z67" s="18"/>
      <c r="AA67" s="36"/>
      <c r="AD67" s="6">
        <f>IF(COUNTIF(AD68:AD69,"-")=COUNTA(AD68:AD69),"-",SUM(AD68:AD69))</f>
        <v>5966783232</v>
      </c>
      <c r="AM67" s="219"/>
      <c r="AN67" s="219"/>
    </row>
    <row r="68" spans="1:40" ht="14.65" customHeight="1" x14ac:dyDescent="0.15">
      <c r="A68" s="4" t="s">
        <v>104</v>
      </c>
      <c r="D68" s="21"/>
      <c r="E68" s="16"/>
      <c r="F68" s="16"/>
      <c r="G68" s="16" t="s">
        <v>105</v>
      </c>
      <c r="H68" s="16"/>
      <c r="I68" s="16"/>
      <c r="J68" s="16"/>
      <c r="K68" s="15"/>
      <c r="L68" s="15"/>
      <c r="M68" s="15"/>
      <c r="N68" s="15"/>
      <c r="O68" s="15"/>
      <c r="P68" s="22">
        <v>4752878154</v>
      </c>
      <c r="Q68" s="23"/>
      <c r="R68" s="35"/>
      <c r="S68" s="35"/>
      <c r="T68" s="35"/>
      <c r="U68" s="35"/>
      <c r="V68" s="35"/>
      <c r="W68" s="35"/>
      <c r="X68" s="35"/>
      <c r="Y68" s="35"/>
      <c r="Z68" s="18"/>
      <c r="AA68" s="36"/>
      <c r="AD68" s="6">
        <v>4752878154</v>
      </c>
      <c r="AM68" s="219"/>
      <c r="AN68" s="219"/>
    </row>
    <row r="69" spans="1:40" ht="14.65" customHeight="1" x14ac:dyDescent="0.15">
      <c r="A69" s="4" t="s">
        <v>106</v>
      </c>
      <c r="D69" s="21"/>
      <c r="E69" s="16"/>
      <c r="F69" s="16"/>
      <c r="G69" s="16" t="s">
        <v>91</v>
      </c>
      <c r="H69" s="16"/>
      <c r="I69" s="16"/>
      <c r="J69" s="16"/>
      <c r="K69" s="15"/>
      <c r="L69" s="15"/>
      <c r="M69" s="15"/>
      <c r="N69" s="15"/>
      <c r="O69" s="15"/>
      <c r="P69" s="22">
        <v>1213905078</v>
      </c>
      <c r="Q69" s="23"/>
      <c r="R69" s="35"/>
      <c r="S69" s="35"/>
      <c r="T69" s="35"/>
      <c r="U69" s="35"/>
      <c r="V69" s="35"/>
      <c r="W69" s="35"/>
      <c r="X69" s="35"/>
      <c r="Y69" s="35"/>
      <c r="Z69" s="18"/>
      <c r="AA69" s="36"/>
      <c r="AD69" s="6">
        <v>1213905078</v>
      </c>
      <c r="AM69" s="219"/>
      <c r="AN69" s="219"/>
    </row>
    <row r="70" spans="1:40" ht="14.65" customHeight="1" x14ac:dyDescent="0.15">
      <c r="A70" s="4" t="s">
        <v>107</v>
      </c>
      <c r="D70" s="21"/>
      <c r="E70" s="16"/>
      <c r="F70" s="16" t="s">
        <v>108</v>
      </c>
      <c r="G70" s="16"/>
      <c r="H70" s="16"/>
      <c r="I70" s="16"/>
      <c r="J70" s="16"/>
      <c r="K70" s="15"/>
      <c r="L70" s="15"/>
      <c r="M70" s="15"/>
      <c r="N70" s="15"/>
      <c r="O70" s="15"/>
      <c r="P70" s="22">
        <v>13943403</v>
      </c>
      <c r="Q70" s="23"/>
      <c r="R70" s="35"/>
      <c r="S70" s="35"/>
      <c r="T70" s="35"/>
      <c r="U70" s="35"/>
      <c r="V70" s="35"/>
      <c r="W70" s="35"/>
      <c r="X70" s="35"/>
      <c r="Y70" s="35"/>
      <c r="Z70" s="18"/>
      <c r="AA70" s="36"/>
      <c r="AD70" s="6">
        <v>13943403</v>
      </c>
      <c r="AM70" s="219"/>
      <c r="AN70" s="219"/>
    </row>
    <row r="71" spans="1:40" ht="14.65" customHeight="1" x14ac:dyDescent="0.15">
      <c r="A71" s="4" t="s">
        <v>109</v>
      </c>
      <c r="D71" s="21"/>
      <c r="E71" s="16"/>
      <c r="F71" s="16" t="s">
        <v>45</v>
      </c>
      <c r="G71" s="16"/>
      <c r="H71" s="25"/>
      <c r="I71" s="16"/>
      <c r="J71" s="16"/>
      <c r="K71" s="15"/>
      <c r="L71" s="15"/>
      <c r="M71" s="15"/>
      <c r="N71" s="15"/>
      <c r="O71" s="15"/>
      <c r="P71" s="22">
        <v>17619210</v>
      </c>
      <c r="Q71" s="23"/>
      <c r="R71" s="35"/>
      <c r="S71" s="35"/>
      <c r="T71" s="35"/>
      <c r="U71" s="35"/>
      <c r="V71" s="35"/>
      <c r="W71" s="35"/>
      <c r="X71" s="35"/>
      <c r="Y71" s="35"/>
      <c r="Z71" s="18"/>
      <c r="AA71" s="36"/>
      <c r="AD71" s="6">
        <v>17619210</v>
      </c>
      <c r="AM71" s="219"/>
      <c r="AN71" s="219"/>
    </row>
    <row r="72" spans="1:40" ht="14.65" customHeight="1" x14ac:dyDescent="0.15">
      <c r="A72" s="4" t="s">
        <v>110</v>
      </c>
      <c r="D72" s="21"/>
      <c r="E72" s="16"/>
      <c r="F72" s="35" t="s">
        <v>95</v>
      </c>
      <c r="G72" s="16"/>
      <c r="H72" s="16"/>
      <c r="I72" s="16"/>
      <c r="J72" s="16"/>
      <c r="K72" s="15"/>
      <c r="L72" s="15"/>
      <c r="M72" s="15"/>
      <c r="N72" s="15"/>
      <c r="O72" s="15"/>
      <c r="P72" s="22">
        <v>-65134316</v>
      </c>
      <c r="Q72" s="23"/>
      <c r="R72" s="224"/>
      <c r="S72" s="225"/>
      <c r="T72" s="225"/>
      <c r="U72" s="225"/>
      <c r="V72" s="225"/>
      <c r="W72" s="225"/>
      <c r="X72" s="225"/>
      <c r="Y72" s="226"/>
      <c r="Z72" s="37"/>
      <c r="AA72" s="38"/>
      <c r="AD72" s="6">
        <v>-65134316</v>
      </c>
      <c r="AM72" s="219"/>
      <c r="AN72" s="219"/>
    </row>
    <row r="73" spans="1:40" ht="16.5" customHeight="1" thickBot="1" x14ac:dyDescent="0.2">
      <c r="A73" s="4">
        <v>1565000</v>
      </c>
      <c r="B73" s="4" t="s">
        <v>141</v>
      </c>
      <c r="D73" s="21"/>
      <c r="E73" s="16" t="s">
        <v>111</v>
      </c>
      <c r="F73" s="16"/>
      <c r="G73" s="16"/>
      <c r="H73" s="16"/>
      <c r="I73" s="16"/>
      <c r="J73" s="16"/>
      <c r="K73" s="15"/>
      <c r="L73" s="15"/>
      <c r="M73" s="15"/>
      <c r="N73" s="15"/>
      <c r="O73" s="15"/>
      <c r="P73" s="22">
        <v>0</v>
      </c>
      <c r="Q73" s="23"/>
      <c r="R73" s="227" t="s">
        <v>142</v>
      </c>
      <c r="S73" s="228"/>
      <c r="T73" s="228"/>
      <c r="U73" s="228"/>
      <c r="V73" s="228"/>
      <c r="W73" s="228"/>
      <c r="X73" s="228"/>
      <c r="Y73" s="229"/>
      <c r="Z73" s="39">
        <v>129884198437</v>
      </c>
      <c r="AA73" s="40"/>
      <c r="AD73" s="6">
        <v>0</v>
      </c>
      <c r="AE73" s="6">
        <f>IF(AND(AE23="-",AE24="-",AE25="-"),"-",SUM(AE23,AE24,AE25))</f>
        <v>129884198437</v>
      </c>
      <c r="AM73" s="219"/>
      <c r="AN73" s="219"/>
    </row>
    <row r="74" spans="1:40" ht="14.65" customHeight="1" thickBot="1" x14ac:dyDescent="0.2">
      <c r="A74" s="4" t="s">
        <v>2</v>
      </c>
      <c r="B74" s="4" t="s">
        <v>112</v>
      </c>
      <c r="D74" s="230" t="s">
        <v>3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2"/>
      <c r="P74" s="41">
        <v>214293123314</v>
      </c>
      <c r="Q74" s="42"/>
      <c r="R74" s="233" t="s">
        <v>342</v>
      </c>
      <c r="S74" s="234"/>
      <c r="T74" s="234"/>
      <c r="U74" s="234"/>
      <c r="V74" s="234"/>
      <c r="W74" s="234"/>
      <c r="X74" s="234"/>
      <c r="Y74" s="235"/>
      <c r="Z74" s="41">
        <v>214293123314</v>
      </c>
      <c r="AA74" s="43"/>
      <c r="AD74" s="6">
        <f>IF(AND(AD6="-",AD63="-",AD73="-"),"-",SUM(AD6,AD63,AD73))</f>
        <v>214293123314</v>
      </c>
      <c r="AE74" s="6">
        <f>IF(AND(AE21="-",AE73="-"),"-",SUM(AE21,AE73))</f>
        <v>214293123314</v>
      </c>
      <c r="AM74" s="219"/>
      <c r="AN74" s="219"/>
    </row>
    <row r="75" spans="1:40" ht="9.75" customHeight="1" x14ac:dyDescent="0.15"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Z75" s="15"/>
      <c r="AA75" s="15"/>
    </row>
    <row r="76" spans="1:40" ht="14.65" customHeight="1" x14ac:dyDescent="0.15">
      <c r="D76" s="45"/>
      <c r="E76" s="46" t="s">
        <v>343</v>
      </c>
      <c r="F76" s="45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Z76" s="44"/>
      <c r="AA76" s="44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8:Y28"/>
    <mergeCell ref="R72:Y72"/>
    <mergeCell ref="R73:Y73"/>
    <mergeCell ref="D74:O74"/>
    <mergeCell ref="R74:Y74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M41"/>
  <sheetViews>
    <sheetView topLeftCell="B1" zoomScale="85" zoomScaleNormal="85" zoomScaleSheetLayoutView="100" workbookViewId="0">
      <selection activeCell="S12" sqref="S12"/>
    </sheetView>
  </sheetViews>
  <sheetFormatPr defaultRowHeight="13.5" x14ac:dyDescent="0.15"/>
  <cols>
    <col min="1" max="1" width="0" style="48" hidden="1" customWidth="1"/>
    <col min="2" max="2" width="0.625" style="3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3"/>
    <col min="18" max="18" width="0" style="3" hidden="1" customWidth="1"/>
    <col min="19" max="16384" width="9" style="3"/>
  </cols>
  <sheetData>
    <row r="1" spans="1:39" ht="24" x14ac:dyDescent="0.2">
      <c r="C1" s="241" t="s">
        <v>354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49"/>
    </row>
    <row r="2" spans="1:39" ht="17.25" x14ac:dyDescent="0.2">
      <c r="C2" s="242" t="s">
        <v>355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49"/>
    </row>
    <row r="3" spans="1:39" ht="17.25" x14ac:dyDescent="0.2">
      <c r="C3" s="242" t="s">
        <v>356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49"/>
    </row>
    <row r="4" spans="1:39" ht="18" thickBot="1" x14ac:dyDescent="0.25">
      <c r="C4" s="50"/>
      <c r="D4" s="49"/>
      <c r="E4" s="49"/>
      <c r="F4" s="49"/>
      <c r="G4" s="49"/>
      <c r="H4" s="49"/>
      <c r="I4" s="49"/>
      <c r="J4" s="49"/>
      <c r="K4" s="49"/>
      <c r="L4" s="49"/>
      <c r="M4" s="51"/>
      <c r="N4" s="49"/>
      <c r="O4" s="51" t="s">
        <v>0</v>
      </c>
      <c r="P4" s="49"/>
    </row>
    <row r="5" spans="1:39" ht="18" thickBot="1" x14ac:dyDescent="0.25">
      <c r="A5" s="48" t="s">
        <v>330</v>
      </c>
      <c r="C5" s="243" t="s">
        <v>1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5" t="s">
        <v>332</v>
      </c>
      <c r="O5" s="246"/>
      <c r="P5" s="49"/>
    </row>
    <row r="6" spans="1:39" x14ac:dyDescent="0.15">
      <c r="A6" s="48" t="s">
        <v>151</v>
      </c>
      <c r="C6" s="52"/>
      <c r="D6" s="53" t="s">
        <v>152</v>
      </c>
      <c r="E6" s="53"/>
      <c r="F6" s="54"/>
      <c r="G6" s="53"/>
      <c r="H6" s="53"/>
      <c r="I6" s="53"/>
      <c r="J6" s="53"/>
      <c r="K6" s="54"/>
      <c r="L6" s="54"/>
      <c r="M6" s="54"/>
      <c r="N6" s="55">
        <v>76983171042</v>
      </c>
      <c r="O6" s="56"/>
      <c r="P6" s="57"/>
      <c r="AM6" s="216"/>
    </row>
    <row r="7" spans="1:39" x14ac:dyDescent="0.15">
      <c r="A7" s="48" t="s">
        <v>153</v>
      </c>
      <c r="C7" s="52"/>
      <c r="D7" s="53"/>
      <c r="E7" s="53" t="s">
        <v>154</v>
      </c>
      <c r="F7" s="53"/>
      <c r="G7" s="53"/>
      <c r="H7" s="53"/>
      <c r="I7" s="53"/>
      <c r="J7" s="53"/>
      <c r="K7" s="54"/>
      <c r="L7" s="54"/>
      <c r="M7" s="54"/>
      <c r="N7" s="55">
        <v>27164752856</v>
      </c>
      <c r="O7" s="58"/>
      <c r="P7" s="57"/>
      <c r="AM7" s="216"/>
    </row>
    <row r="8" spans="1:39" x14ac:dyDescent="0.15">
      <c r="A8" s="48" t="s">
        <v>155</v>
      </c>
      <c r="C8" s="52"/>
      <c r="D8" s="53"/>
      <c r="E8" s="53"/>
      <c r="F8" s="53" t="s">
        <v>156</v>
      </c>
      <c r="G8" s="53"/>
      <c r="H8" s="53"/>
      <c r="I8" s="53"/>
      <c r="J8" s="53"/>
      <c r="K8" s="54"/>
      <c r="L8" s="54"/>
      <c r="M8" s="54"/>
      <c r="N8" s="55">
        <v>7557963021</v>
      </c>
      <c r="O8" s="58"/>
      <c r="P8" s="57"/>
      <c r="AM8" s="216"/>
    </row>
    <row r="9" spans="1:39" x14ac:dyDescent="0.15">
      <c r="A9" s="48" t="s">
        <v>157</v>
      </c>
      <c r="C9" s="52"/>
      <c r="D9" s="53"/>
      <c r="E9" s="53"/>
      <c r="F9" s="53"/>
      <c r="G9" s="53" t="s">
        <v>158</v>
      </c>
      <c r="H9" s="53"/>
      <c r="I9" s="53"/>
      <c r="J9" s="53"/>
      <c r="K9" s="54"/>
      <c r="L9" s="54"/>
      <c r="M9" s="54"/>
      <c r="N9" s="55">
        <v>6161568305</v>
      </c>
      <c r="O9" s="58"/>
      <c r="P9" s="57"/>
      <c r="AM9" s="216"/>
    </row>
    <row r="10" spans="1:39" x14ac:dyDescent="0.15">
      <c r="A10" s="48" t="s">
        <v>159</v>
      </c>
      <c r="C10" s="52"/>
      <c r="D10" s="53"/>
      <c r="E10" s="53"/>
      <c r="F10" s="53"/>
      <c r="G10" s="53" t="s">
        <v>160</v>
      </c>
      <c r="H10" s="53"/>
      <c r="I10" s="53"/>
      <c r="J10" s="53"/>
      <c r="K10" s="54"/>
      <c r="L10" s="54"/>
      <c r="M10" s="54"/>
      <c r="N10" s="55">
        <v>487093744</v>
      </c>
      <c r="O10" s="58"/>
      <c r="P10" s="57"/>
      <c r="AM10" s="216"/>
    </row>
    <row r="11" spans="1:39" x14ac:dyDescent="0.15">
      <c r="A11" s="48" t="s">
        <v>161</v>
      </c>
      <c r="C11" s="52"/>
      <c r="D11" s="53"/>
      <c r="E11" s="53"/>
      <c r="F11" s="53"/>
      <c r="G11" s="53" t="s">
        <v>162</v>
      </c>
      <c r="H11" s="53"/>
      <c r="I11" s="53"/>
      <c r="J11" s="53"/>
      <c r="K11" s="54"/>
      <c r="L11" s="54"/>
      <c r="M11" s="54"/>
      <c r="N11" s="55">
        <v>526802351</v>
      </c>
      <c r="O11" s="58"/>
      <c r="P11" s="57"/>
      <c r="AM11" s="216"/>
    </row>
    <row r="12" spans="1:39" x14ac:dyDescent="0.15">
      <c r="A12" s="48" t="s">
        <v>163</v>
      </c>
      <c r="C12" s="52"/>
      <c r="D12" s="53"/>
      <c r="E12" s="53"/>
      <c r="F12" s="53"/>
      <c r="G12" s="53" t="s">
        <v>45</v>
      </c>
      <c r="H12" s="53"/>
      <c r="I12" s="53"/>
      <c r="J12" s="53"/>
      <c r="K12" s="54"/>
      <c r="L12" s="54"/>
      <c r="M12" s="54"/>
      <c r="N12" s="55">
        <v>382498621</v>
      </c>
      <c r="O12" s="58"/>
      <c r="P12" s="57"/>
      <c r="AM12" s="216"/>
    </row>
    <row r="13" spans="1:39" x14ac:dyDescent="0.15">
      <c r="A13" s="48" t="s">
        <v>164</v>
      </c>
      <c r="C13" s="52"/>
      <c r="D13" s="53"/>
      <c r="E13" s="53"/>
      <c r="F13" s="53" t="s">
        <v>165</v>
      </c>
      <c r="G13" s="53"/>
      <c r="H13" s="53"/>
      <c r="I13" s="53"/>
      <c r="J13" s="53"/>
      <c r="K13" s="54"/>
      <c r="L13" s="54"/>
      <c r="M13" s="54"/>
      <c r="N13" s="55">
        <v>17126807993</v>
      </c>
      <c r="O13" s="58"/>
      <c r="P13" s="57"/>
      <c r="AM13" s="216"/>
    </row>
    <row r="14" spans="1:39" x14ac:dyDescent="0.15">
      <c r="A14" s="48" t="s">
        <v>166</v>
      </c>
      <c r="C14" s="52"/>
      <c r="D14" s="53"/>
      <c r="E14" s="53"/>
      <c r="F14" s="53"/>
      <c r="G14" s="53" t="s">
        <v>167</v>
      </c>
      <c r="H14" s="53"/>
      <c r="I14" s="53"/>
      <c r="J14" s="53"/>
      <c r="K14" s="54"/>
      <c r="L14" s="54"/>
      <c r="M14" s="54"/>
      <c r="N14" s="55">
        <v>11033281347</v>
      </c>
      <c r="O14" s="58"/>
      <c r="P14" s="57"/>
      <c r="AM14" s="216"/>
    </row>
    <row r="15" spans="1:39" x14ac:dyDescent="0.15">
      <c r="A15" s="48" t="s">
        <v>168</v>
      </c>
      <c r="C15" s="52"/>
      <c r="D15" s="53"/>
      <c r="E15" s="53"/>
      <c r="F15" s="53"/>
      <c r="G15" s="53" t="s">
        <v>169</v>
      </c>
      <c r="H15" s="53"/>
      <c r="I15" s="53"/>
      <c r="J15" s="53"/>
      <c r="K15" s="54"/>
      <c r="L15" s="54"/>
      <c r="M15" s="54"/>
      <c r="N15" s="55">
        <v>634038183</v>
      </c>
      <c r="O15" s="58"/>
      <c r="P15" s="57"/>
      <c r="AM15" s="216"/>
    </row>
    <row r="16" spans="1:39" x14ac:dyDescent="0.15">
      <c r="A16" s="48" t="s">
        <v>170</v>
      </c>
      <c r="C16" s="52"/>
      <c r="D16" s="53"/>
      <c r="E16" s="53"/>
      <c r="F16" s="53"/>
      <c r="G16" s="53" t="s">
        <v>171</v>
      </c>
      <c r="H16" s="53"/>
      <c r="I16" s="53"/>
      <c r="J16" s="53"/>
      <c r="K16" s="54"/>
      <c r="L16" s="54"/>
      <c r="M16" s="54"/>
      <c r="N16" s="55">
        <v>5401260694</v>
      </c>
      <c r="O16" s="58"/>
      <c r="P16" s="57"/>
      <c r="AM16" s="216"/>
    </row>
    <row r="17" spans="1:39" x14ac:dyDescent="0.15">
      <c r="A17" s="48" t="s">
        <v>172</v>
      </c>
      <c r="C17" s="52"/>
      <c r="D17" s="53"/>
      <c r="E17" s="53"/>
      <c r="F17" s="53"/>
      <c r="G17" s="53" t="s">
        <v>45</v>
      </c>
      <c r="H17" s="53"/>
      <c r="I17" s="53"/>
      <c r="J17" s="53"/>
      <c r="K17" s="54"/>
      <c r="L17" s="54"/>
      <c r="M17" s="54"/>
      <c r="N17" s="55">
        <v>58227769</v>
      </c>
      <c r="O17" s="58"/>
      <c r="P17" s="57"/>
      <c r="AM17" s="216"/>
    </row>
    <row r="18" spans="1:39" x14ac:dyDescent="0.15">
      <c r="A18" s="48" t="s">
        <v>173</v>
      </c>
      <c r="C18" s="52"/>
      <c r="D18" s="53"/>
      <c r="E18" s="53"/>
      <c r="F18" s="53" t="s">
        <v>174</v>
      </c>
      <c r="G18" s="53"/>
      <c r="H18" s="53"/>
      <c r="I18" s="53"/>
      <c r="J18" s="53"/>
      <c r="K18" s="54"/>
      <c r="L18" s="54"/>
      <c r="M18" s="54"/>
      <c r="N18" s="55">
        <v>2479981842</v>
      </c>
      <c r="O18" s="58"/>
      <c r="P18" s="57"/>
      <c r="AM18" s="216"/>
    </row>
    <row r="19" spans="1:39" x14ac:dyDescent="0.15">
      <c r="A19" s="48" t="s">
        <v>175</v>
      </c>
      <c r="C19" s="52"/>
      <c r="D19" s="53"/>
      <c r="E19" s="53"/>
      <c r="F19" s="54"/>
      <c r="G19" s="54" t="s">
        <v>176</v>
      </c>
      <c r="H19" s="54"/>
      <c r="I19" s="53"/>
      <c r="J19" s="53"/>
      <c r="K19" s="54"/>
      <c r="L19" s="54"/>
      <c r="M19" s="54"/>
      <c r="N19" s="55">
        <v>1121598235</v>
      </c>
      <c r="O19" s="58"/>
      <c r="P19" s="57"/>
      <c r="AM19" s="216"/>
    </row>
    <row r="20" spans="1:39" x14ac:dyDescent="0.15">
      <c r="A20" s="48" t="s">
        <v>177</v>
      </c>
      <c r="C20" s="52"/>
      <c r="D20" s="53"/>
      <c r="E20" s="53"/>
      <c r="F20" s="54"/>
      <c r="G20" s="53" t="s">
        <v>178</v>
      </c>
      <c r="H20" s="53"/>
      <c r="I20" s="53"/>
      <c r="J20" s="53"/>
      <c r="K20" s="54"/>
      <c r="L20" s="54"/>
      <c r="M20" s="54"/>
      <c r="N20" s="55">
        <v>295940921</v>
      </c>
      <c r="O20" s="58"/>
      <c r="P20" s="57"/>
      <c r="AM20" s="216"/>
    </row>
    <row r="21" spans="1:39" x14ac:dyDescent="0.15">
      <c r="A21" s="48" t="s">
        <v>179</v>
      </c>
      <c r="C21" s="52"/>
      <c r="D21" s="53"/>
      <c r="E21" s="53"/>
      <c r="F21" s="54"/>
      <c r="G21" s="53" t="s">
        <v>45</v>
      </c>
      <c r="H21" s="53"/>
      <c r="I21" s="53"/>
      <c r="J21" s="53"/>
      <c r="K21" s="54"/>
      <c r="L21" s="54"/>
      <c r="M21" s="54"/>
      <c r="N21" s="55">
        <v>1062442686</v>
      </c>
      <c r="O21" s="58"/>
      <c r="P21" s="57"/>
      <c r="AM21" s="216"/>
    </row>
    <row r="22" spans="1:39" x14ac:dyDescent="0.15">
      <c r="A22" s="48" t="s">
        <v>180</v>
      </c>
      <c r="C22" s="52"/>
      <c r="D22" s="53"/>
      <c r="E22" s="54" t="s">
        <v>181</v>
      </c>
      <c r="F22" s="54"/>
      <c r="G22" s="53"/>
      <c r="H22" s="53"/>
      <c r="I22" s="53"/>
      <c r="J22" s="53"/>
      <c r="K22" s="54"/>
      <c r="L22" s="54"/>
      <c r="M22" s="54"/>
      <c r="N22" s="55">
        <v>49818418186</v>
      </c>
      <c r="O22" s="58"/>
      <c r="P22" s="57"/>
      <c r="AM22" s="216"/>
    </row>
    <row r="23" spans="1:39" x14ac:dyDescent="0.15">
      <c r="A23" s="48" t="s">
        <v>182</v>
      </c>
      <c r="C23" s="52"/>
      <c r="D23" s="53"/>
      <c r="E23" s="53"/>
      <c r="F23" s="53" t="s">
        <v>183</v>
      </c>
      <c r="G23" s="53"/>
      <c r="H23" s="53"/>
      <c r="I23" s="53"/>
      <c r="J23" s="53"/>
      <c r="K23" s="54"/>
      <c r="L23" s="54"/>
      <c r="M23" s="54"/>
      <c r="N23" s="55">
        <v>39580392530</v>
      </c>
      <c r="O23" s="58"/>
      <c r="P23" s="57"/>
      <c r="AM23" s="216"/>
    </row>
    <row r="24" spans="1:39" x14ac:dyDescent="0.15">
      <c r="A24" s="48" t="s">
        <v>184</v>
      </c>
      <c r="C24" s="52"/>
      <c r="D24" s="53"/>
      <c r="E24" s="53"/>
      <c r="F24" s="53" t="s">
        <v>185</v>
      </c>
      <c r="G24" s="53"/>
      <c r="H24" s="53"/>
      <c r="I24" s="53"/>
      <c r="J24" s="53"/>
      <c r="K24" s="54"/>
      <c r="L24" s="54"/>
      <c r="M24" s="54"/>
      <c r="N24" s="55">
        <v>10017658518</v>
      </c>
      <c r="O24" s="58"/>
      <c r="P24" s="57"/>
      <c r="AM24" s="216"/>
    </row>
    <row r="25" spans="1:39" x14ac:dyDescent="0.15">
      <c r="A25" s="48" t="s">
        <v>186</v>
      </c>
      <c r="C25" s="52"/>
      <c r="D25" s="53"/>
      <c r="E25" s="53"/>
      <c r="F25" s="53" t="s">
        <v>187</v>
      </c>
      <c r="G25" s="53"/>
      <c r="H25" s="53"/>
      <c r="I25" s="53"/>
      <c r="J25" s="53"/>
      <c r="K25" s="54"/>
      <c r="L25" s="54"/>
      <c r="M25" s="54"/>
      <c r="N25" s="55">
        <v>0</v>
      </c>
      <c r="O25" s="58"/>
      <c r="P25" s="57"/>
      <c r="AM25" s="216"/>
    </row>
    <row r="26" spans="1:39" x14ac:dyDescent="0.15">
      <c r="A26" s="48" t="s">
        <v>188</v>
      </c>
      <c r="C26" s="52"/>
      <c r="D26" s="53"/>
      <c r="E26" s="53"/>
      <c r="F26" s="53" t="s">
        <v>45</v>
      </c>
      <c r="G26" s="53"/>
      <c r="H26" s="53"/>
      <c r="I26" s="53"/>
      <c r="J26" s="53"/>
      <c r="K26" s="54"/>
      <c r="L26" s="54"/>
      <c r="M26" s="54"/>
      <c r="N26" s="55">
        <v>220367138</v>
      </c>
      <c r="O26" s="58"/>
      <c r="P26" s="57"/>
      <c r="AM26" s="216"/>
    </row>
    <row r="27" spans="1:39" x14ac:dyDescent="0.15">
      <c r="A27" s="48" t="s">
        <v>189</v>
      </c>
      <c r="C27" s="52"/>
      <c r="D27" s="53" t="s">
        <v>190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8573511821</v>
      </c>
      <c r="O27" s="58"/>
      <c r="P27" s="57"/>
      <c r="AM27" s="216"/>
    </row>
    <row r="28" spans="1:39" x14ac:dyDescent="0.15">
      <c r="A28" s="48" t="s">
        <v>191</v>
      </c>
      <c r="C28" s="52"/>
      <c r="D28" s="53"/>
      <c r="E28" s="53" t="s">
        <v>192</v>
      </c>
      <c r="F28" s="53"/>
      <c r="G28" s="53"/>
      <c r="H28" s="53"/>
      <c r="I28" s="53"/>
      <c r="J28" s="53"/>
      <c r="K28" s="59"/>
      <c r="L28" s="59"/>
      <c r="M28" s="59"/>
      <c r="N28" s="55">
        <v>5689761181</v>
      </c>
      <c r="O28" s="58"/>
      <c r="P28" s="57"/>
      <c r="AM28" s="216"/>
    </row>
    <row r="29" spans="1:39" x14ac:dyDescent="0.15">
      <c r="A29" s="48" t="s">
        <v>193</v>
      </c>
      <c r="C29" s="52"/>
      <c r="D29" s="53"/>
      <c r="E29" s="53" t="s">
        <v>45</v>
      </c>
      <c r="F29" s="53"/>
      <c r="G29" s="54"/>
      <c r="H29" s="53"/>
      <c r="I29" s="53"/>
      <c r="J29" s="53"/>
      <c r="K29" s="59"/>
      <c r="L29" s="59"/>
      <c r="M29" s="59"/>
      <c r="N29" s="55">
        <v>2883750640</v>
      </c>
      <c r="O29" s="58"/>
      <c r="P29" s="57"/>
      <c r="AM29" s="216"/>
    </row>
    <row r="30" spans="1:39" x14ac:dyDescent="0.15">
      <c r="A30" s="48" t="s">
        <v>149</v>
      </c>
      <c r="C30" s="60" t="s">
        <v>150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-68409659221</v>
      </c>
      <c r="O30" s="64"/>
      <c r="P30" s="57"/>
      <c r="AM30" s="216"/>
    </row>
    <row r="31" spans="1:39" x14ac:dyDescent="0.15">
      <c r="A31" s="48" t="s">
        <v>196</v>
      </c>
      <c r="C31" s="52"/>
      <c r="D31" s="53" t="s">
        <v>197</v>
      </c>
      <c r="E31" s="53"/>
      <c r="F31" s="54"/>
      <c r="G31" s="53"/>
      <c r="H31" s="53"/>
      <c r="I31" s="53"/>
      <c r="J31" s="53"/>
      <c r="K31" s="54"/>
      <c r="L31" s="54"/>
      <c r="M31" s="54"/>
      <c r="N31" s="55">
        <v>94225308</v>
      </c>
      <c r="O31" s="56"/>
      <c r="P31" s="57"/>
      <c r="AM31" s="216"/>
    </row>
    <row r="32" spans="1:39" x14ac:dyDescent="0.15">
      <c r="A32" s="48" t="s">
        <v>198</v>
      </c>
      <c r="C32" s="52"/>
      <c r="D32" s="53"/>
      <c r="E32" s="54" t="s">
        <v>199</v>
      </c>
      <c r="F32" s="54"/>
      <c r="G32" s="53"/>
      <c r="H32" s="53"/>
      <c r="I32" s="53"/>
      <c r="J32" s="53"/>
      <c r="K32" s="54"/>
      <c r="L32" s="54"/>
      <c r="M32" s="54"/>
      <c r="N32" s="55">
        <v>0</v>
      </c>
      <c r="O32" s="58"/>
      <c r="P32" s="57"/>
      <c r="AM32" s="216"/>
    </row>
    <row r="33" spans="1:39" x14ac:dyDescent="0.15">
      <c r="A33" s="48" t="s">
        <v>200</v>
      </c>
      <c r="C33" s="52"/>
      <c r="D33" s="53"/>
      <c r="E33" s="54" t="s">
        <v>201</v>
      </c>
      <c r="F33" s="54"/>
      <c r="G33" s="53"/>
      <c r="H33" s="53"/>
      <c r="I33" s="53"/>
      <c r="J33" s="53"/>
      <c r="K33" s="54"/>
      <c r="L33" s="54"/>
      <c r="M33" s="54"/>
      <c r="N33" s="55">
        <v>64567985</v>
      </c>
      <c r="O33" s="58"/>
      <c r="P33" s="57"/>
      <c r="AM33" s="216"/>
    </row>
    <row r="34" spans="1:39" x14ac:dyDescent="0.15">
      <c r="A34" s="48" t="s">
        <v>202</v>
      </c>
      <c r="C34" s="52"/>
      <c r="D34" s="53"/>
      <c r="E34" s="53" t="s">
        <v>203</v>
      </c>
      <c r="F34" s="53"/>
      <c r="G34" s="53"/>
      <c r="H34" s="53"/>
      <c r="I34" s="53"/>
      <c r="J34" s="53"/>
      <c r="K34" s="54"/>
      <c r="L34" s="54"/>
      <c r="M34" s="54"/>
      <c r="N34" s="55">
        <v>0</v>
      </c>
      <c r="O34" s="58"/>
      <c r="P34" s="57"/>
      <c r="AM34" s="216"/>
    </row>
    <row r="35" spans="1:39" x14ac:dyDescent="0.15">
      <c r="A35" s="48" t="s">
        <v>204</v>
      </c>
      <c r="C35" s="52"/>
      <c r="D35" s="53"/>
      <c r="E35" s="53" t="s">
        <v>45</v>
      </c>
      <c r="F35" s="53"/>
      <c r="G35" s="53"/>
      <c r="H35" s="53"/>
      <c r="I35" s="53"/>
      <c r="J35" s="53"/>
      <c r="K35" s="54"/>
      <c r="L35" s="54"/>
      <c r="M35" s="54"/>
      <c r="N35" s="55">
        <v>29657323</v>
      </c>
      <c r="O35" s="58"/>
      <c r="P35" s="57"/>
      <c r="AM35" s="216"/>
    </row>
    <row r="36" spans="1:39" x14ac:dyDescent="0.15">
      <c r="A36" s="48" t="s">
        <v>205</v>
      </c>
      <c r="C36" s="52"/>
      <c r="D36" s="53" t="s">
        <v>206</v>
      </c>
      <c r="E36" s="53"/>
      <c r="F36" s="53"/>
      <c r="G36" s="53"/>
      <c r="H36" s="53"/>
      <c r="I36" s="53"/>
      <c r="J36" s="53"/>
      <c r="K36" s="59"/>
      <c r="L36" s="59"/>
      <c r="M36" s="59"/>
      <c r="N36" s="55">
        <v>196950436</v>
      </c>
      <c r="O36" s="56"/>
      <c r="P36" s="57"/>
      <c r="AM36" s="216"/>
    </row>
    <row r="37" spans="1:39" x14ac:dyDescent="0.15">
      <c r="A37" s="48" t="s">
        <v>207</v>
      </c>
      <c r="C37" s="52"/>
      <c r="D37" s="53"/>
      <c r="E37" s="53" t="s">
        <v>208</v>
      </c>
      <c r="F37" s="53"/>
      <c r="G37" s="53"/>
      <c r="H37" s="53"/>
      <c r="I37" s="53"/>
      <c r="J37" s="53"/>
      <c r="K37" s="59"/>
      <c r="L37" s="59"/>
      <c r="M37" s="59"/>
      <c r="N37" s="55">
        <v>135713576</v>
      </c>
      <c r="O37" s="58"/>
      <c r="P37" s="57"/>
      <c r="AM37" s="216"/>
    </row>
    <row r="38" spans="1:39" ht="14.25" thickBot="1" x14ac:dyDescent="0.2">
      <c r="A38" s="48" t="s">
        <v>209</v>
      </c>
      <c r="C38" s="52"/>
      <c r="D38" s="53"/>
      <c r="E38" s="53" t="s">
        <v>45</v>
      </c>
      <c r="F38" s="53"/>
      <c r="G38" s="53"/>
      <c r="H38" s="53"/>
      <c r="I38" s="53"/>
      <c r="J38" s="53"/>
      <c r="K38" s="59"/>
      <c r="L38" s="59"/>
      <c r="M38" s="59"/>
      <c r="N38" s="55">
        <v>61236860</v>
      </c>
      <c r="O38" s="58"/>
      <c r="P38" s="57"/>
      <c r="AM38" s="216"/>
    </row>
    <row r="39" spans="1:39" ht="14.25" thickBot="1" x14ac:dyDescent="0.2">
      <c r="A39" s="48" t="s">
        <v>194</v>
      </c>
      <c r="C39" s="65" t="s">
        <v>195</v>
      </c>
      <c r="D39" s="66"/>
      <c r="E39" s="66"/>
      <c r="F39" s="66"/>
      <c r="G39" s="66"/>
      <c r="H39" s="66"/>
      <c r="I39" s="66"/>
      <c r="J39" s="66"/>
      <c r="K39" s="67"/>
      <c r="L39" s="67"/>
      <c r="M39" s="67"/>
      <c r="N39" s="68">
        <v>-68306934093</v>
      </c>
      <c r="O39" s="69"/>
      <c r="P39" s="57"/>
      <c r="AM39" s="216"/>
    </row>
    <row r="40" spans="1:39" s="71" customFormat="1" ht="3.75" customHeight="1" x14ac:dyDescent="0.15">
      <c r="A40" s="70"/>
      <c r="C40" s="72"/>
      <c r="D40" s="72"/>
      <c r="E40" s="73"/>
      <c r="F40" s="73"/>
      <c r="G40" s="73"/>
      <c r="H40" s="73"/>
      <c r="I40" s="73"/>
      <c r="J40" s="74"/>
      <c r="K40" s="74"/>
      <c r="L40" s="74"/>
    </row>
    <row r="41" spans="1:39" s="71" customFormat="1" ht="15.6" customHeight="1" x14ac:dyDescent="0.15">
      <c r="A41" s="70"/>
      <c r="C41" s="75"/>
      <c r="D41" s="75" t="s">
        <v>343</v>
      </c>
      <c r="E41" s="76"/>
      <c r="F41" s="76"/>
      <c r="G41" s="76"/>
      <c r="H41" s="76"/>
      <c r="I41" s="76"/>
      <c r="J41" s="77"/>
      <c r="K41" s="77"/>
      <c r="L41" s="77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27"/>
  <sheetViews>
    <sheetView showGridLines="0" topLeftCell="B1" zoomScale="85" zoomScaleNormal="85" zoomScaleSheetLayoutView="100" workbookViewId="0">
      <selection activeCell="AA16" sqref="AA16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customWidth="1"/>
    <col min="18" max="18" width="3" style="8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ht="24" x14ac:dyDescent="0.25">
      <c r="B1" s="80"/>
      <c r="C1" s="264" t="s">
        <v>357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24" ht="17.25" x14ac:dyDescent="0.2">
      <c r="B2" s="82"/>
      <c r="C2" s="265" t="s">
        <v>358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4" ht="17.25" x14ac:dyDescent="0.2">
      <c r="B3" s="82"/>
      <c r="C3" s="265" t="s">
        <v>359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5.75" customHeight="1" thickBot="1" x14ac:dyDescent="0.2">
      <c r="B4" s="83"/>
      <c r="C4" s="84"/>
      <c r="D4" s="84"/>
      <c r="E4" s="84"/>
      <c r="F4" s="84"/>
      <c r="G4" s="84"/>
      <c r="H4" s="84"/>
      <c r="I4" s="84"/>
      <c r="J4" s="85"/>
      <c r="K4" s="84"/>
      <c r="L4" s="85"/>
      <c r="M4" s="84"/>
      <c r="N4" s="84"/>
      <c r="O4" s="84"/>
      <c r="P4" s="84"/>
      <c r="Q4" s="84"/>
      <c r="R4" s="85" t="s">
        <v>0</v>
      </c>
    </row>
    <row r="5" spans="1:24" ht="12.75" customHeight="1" x14ac:dyDescent="0.15">
      <c r="B5" s="86"/>
      <c r="C5" s="266" t="s">
        <v>1</v>
      </c>
      <c r="D5" s="267"/>
      <c r="E5" s="267"/>
      <c r="F5" s="267"/>
      <c r="G5" s="267"/>
      <c r="H5" s="267"/>
      <c r="I5" s="267"/>
      <c r="J5" s="268"/>
      <c r="K5" s="272" t="s">
        <v>344</v>
      </c>
      <c r="L5" s="267"/>
      <c r="M5" s="87"/>
      <c r="N5" s="87"/>
      <c r="O5" s="87"/>
      <c r="P5" s="87"/>
      <c r="Q5" s="87"/>
      <c r="R5" s="88"/>
    </row>
    <row r="6" spans="1:24" ht="29.25" customHeight="1" thickBot="1" x14ac:dyDescent="0.2">
      <c r="A6" s="79" t="s">
        <v>330</v>
      </c>
      <c r="B6" s="86"/>
      <c r="C6" s="269"/>
      <c r="D6" s="270"/>
      <c r="E6" s="270"/>
      <c r="F6" s="270"/>
      <c r="G6" s="270"/>
      <c r="H6" s="270"/>
      <c r="I6" s="270"/>
      <c r="J6" s="271"/>
      <c r="K6" s="273"/>
      <c r="L6" s="270"/>
      <c r="M6" s="274" t="s">
        <v>345</v>
      </c>
      <c r="N6" s="275"/>
      <c r="O6" s="274" t="s">
        <v>346</v>
      </c>
      <c r="P6" s="275"/>
      <c r="Q6" s="274" t="s">
        <v>148</v>
      </c>
      <c r="R6" s="276"/>
    </row>
    <row r="7" spans="1:24" ht="15.95" customHeight="1" x14ac:dyDescent="0.15">
      <c r="A7" s="79" t="s">
        <v>210</v>
      </c>
      <c r="B7" s="89"/>
      <c r="C7" s="90" t="s">
        <v>211</v>
      </c>
      <c r="D7" s="91"/>
      <c r="E7" s="91"/>
      <c r="F7" s="91"/>
      <c r="G7" s="91"/>
      <c r="H7" s="91"/>
      <c r="I7" s="91"/>
      <c r="J7" s="92"/>
      <c r="K7" s="93">
        <v>127509226923</v>
      </c>
      <c r="L7" s="94"/>
      <c r="M7" s="93">
        <v>203764321267</v>
      </c>
      <c r="N7" s="95"/>
      <c r="O7" s="93">
        <v>-76255094344</v>
      </c>
      <c r="P7" s="95"/>
      <c r="Q7" s="96">
        <v>0</v>
      </c>
      <c r="R7" s="97"/>
      <c r="U7" s="217" t="str">
        <f t="shared" ref="U7:U12" si="0">IF(COUNTIF(V7:X7,"-")=COUNTA(V7:X7),"-",SUM(V7:X7))</f>
        <v>-</v>
      </c>
      <c r="V7" s="217" t="s">
        <v>12</v>
      </c>
      <c r="W7" s="217" t="s">
        <v>12</v>
      </c>
      <c r="X7" s="217" t="s">
        <v>12</v>
      </c>
    </row>
    <row r="8" spans="1:24" ht="15.95" customHeight="1" x14ac:dyDescent="0.15">
      <c r="A8" s="79" t="s">
        <v>212</v>
      </c>
      <c r="B8" s="89"/>
      <c r="C8" s="21"/>
      <c r="D8" s="16" t="s">
        <v>213</v>
      </c>
      <c r="E8" s="16"/>
      <c r="F8" s="16"/>
      <c r="G8" s="16"/>
      <c r="H8" s="16"/>
      <c r="I8" s="16"/>
      <c r="J8" s="98"/>
      <c r="K8" s="99">
        <v>-68306934093</v>
      </c>
      <c r="L8" s="100"/>
      <c r="M8" s="258"/>
      <c r="N8" s="259"/>
      <c r="O8" s="99">
        <v>-68306934093</v>
      </c>
      <c r="P8" s="101"/>
      <c r="Q8" s="102" t="s">
        <v>360</v>
      </c>
      <c r="R8" s="103"/>
      <c r="U8" s="217" t="str">
        <f t="shared" si="0"/>
        <v>-</v>
      </c>
      <c r="V8" s="217" t="s">
        <v>12</v>
      </c>
      <c r="W8" s="217" t="s">
        <v>12</v>
      </c>
      <c r="X8" s="217" t="s">
        <v>12</v>
      </c>
    </row>
    <row r="9" spans="1:24" ht="15.95" customHeight="1" x14ac:dyDescent="0.15">
      <c r="A9" s="79" t="s">
        <v>214</v>
      </c>
      <c r="B9" s="86"/>
      <c r="C9" s="104"/>
      <c r="D9" s="98" t="s">
        <v>215</v>
      </c>
      <c r="E9" s="98"/>
      <c r="F9" s="98"/>
      <c r="G9" s="98"/>
      <c r="H9" s="98"/>
      <c r="I9" s="98"/>
      <c r="J9" s="98"/>
      <c r="K9" s="99">
        <v>70386612384</v>
      </c>
      <c r="L9" s="100"/>
      <c r="M9" s="249"/>
      <c r="N9" s="250"/>
      <c r="O9" s="99">
        <v>70386612384</v>
      </c>
      <c r="P9" s="101"/>
      <c r="Q9" s="102" t="s">
        <v>12</v>
      </c>
      <c r="R9" s="105"/>
      <c r="U9" s="217" t="str">
        <f t="shared" si="0"/>
        <v>-</v>
      </c>
      <c r="V9" s="217" t="s">
        <v>12</v>
      </c>
      <c r="W9" s="217" t="str">
        <f>IF(COUNTIF(W10:W11,"-")=COUNTA(W10:W11),"-",SUM(W10:W11))</f>
        <v>-</v>
      </c>
      <c r="X9" s="217" t="str">
        <f>IF(COUNTIF(X10:X11,"-")=COUNTA(X10:X11),"-",SUM(X10:X11))</f>
        <v>-</v>
      </c>
    </row>
    <row r="10" spans="1:24" ht="15.95" customHeight="1" x14ac:dyDescent="0.15">
      <c r="A10" s="79" t="s">
        <v>216</v>
      </c>
      <c r="B10" s="86"/>
      <c r="C10" s="106"/>
      <c r="D10" s="98"/>
      <c r="E10" s="107" t="s">
        <v>217</v>
      </c>
      <c r="F10" s="107"/>
      <c r="G10" s="107"/>
      <c r="H10" s="107"/>
      <c r="I10" s="107"/>
      <c r="J10" s="98"/>
      <c r="K10" s="99">
        <v>49610675350</v>
      </c>
      <c r="L10" s="100"/>
      <c r="M10" s="249"/>
      <c r="N10" s="250"/>
      <c r="O10" s="99">
        <v>49610675350</v>
      </c>
      <c r="P10" s="101"/>
      <c r="Q10" s="102" t="s">
        <v>361</v>
      </c>
      <c r="R10" s="105"/>
      <c r="U10" s="217" t="str">
        <f t="shared" si="0"/>
        <v>-</v>
      </c>
      <c r="V10" s="217" t="s">
        <v>12</v>
      </c>
      <c r="W10" s="217" t="s">
        <v>12</v>
      </c>
      <c r="X10" s="217" t="s">
        <v>12</v>
      </c>
    </row>
    <row r="11" spans="1:24" ht="15.95" customHeight="1" x14ac:dyDescent="0.15">
      <c r="A11" s="79" t="s">
        <v>218</v>
      </c>
      <c r="B11" s="86"/>
      <c r="C11" s="108"/>
      <c r="D11" s="109"/>
      <c r="E11" s="109" t="s">
        <v>219</v>
      </c>
      <c r="F11" s="109"/>
      <c r="G11" s="109"/>
      <c r="H11" s="109"/>
      <c r="I11" s="109"/>
      <c r="J11" s="110"/>
      <c r="K11" s="111">
        <v>20775937034</v>
      </c>
      <c r="L11" s="112"/>
      <c r="M11" s="260"/>
      <c r="N11" s="261"/>
      <c r="O11" s="111">
        <v>20775937034</v>
      </c>
      <c r="P11" s="113"/>
      <c r="Q11" s="114" t="s">
        <v>360</v>
      </c>
      <c r="R11" s="115"/>
      <c r="U11" s="217" t="str">
        <f t="shared" si="0"/>
        <v>-</v>
      </c>
      <c r="V11" s="217" t="s">
        <v>12</v>
      </c>
      <c r="W11" s="217" t="s">
        <v>12</v>
      </c>
      <c r="X11" s="217" t="s">
        <v>12</v>
      </c>
    </row>
    <row r="12" spans="1:24" ht="15.95" customHeight="1" x14ac:dyDescent="0.15">
      <c r="A12" s="79" t="s">
        <v>220</v>
      </c>
      <c r="B12" s="86"/>
      <c r="C12" s="116"/>
      <c r="D12" s="117" t="s">
        <v>221</v>
      </c>
      <c r="E12" s="118"/>
      <c r="F12" s="117"/>
      <c r="G12" s="117"/>
      <c r="H12" s="117"/>
      <c r="I12" s="117"/>
      <c r="J12" s="119"/>
      <c r="K12" s="120">
        <v>2079678291</v>
      </c>
      <c r="L12" s="121"/>
      <c r="M12" s="262"/>
      <c r="N12" s="263"/>
      <c r="O12" s="120">
        <v>2079678291</v>
      </c>
      <c r="P12" s="122"/>
      <c r="Q12" s="123" t="s">
        <v>12</v>
      </c>
      <c r="R12" s="124"/>
      <c r="U12" s="217" t="str">
        <f t="shared" si="0"/>
        <v>-</v>
      </c>
      <c r="V12" s="217" t="s">
        <v>12</v>
      </c>
      <c r="W12" s="217" t="str">
        <f>IF(COUNTIF(W8:W9,"-")=COUNTA(W8:W9),"-",SUM(W8:W9))</f>
        <v>-</v>
      </c>
      <c r="X12" s="217" t="str">
        <f>IF(COUNTIF(X8:X9,"-")=COUNTA(X8:X9),"-",SUM(X8:X9))</f>
        <v>-</v>
      </c>
    </row>
    <row r="13" spans="1:24" ht="15.95" customHeight="1" x14ac:dyDescent="0.15">
      <c r="A13" s="79" t="s">
        <v>222</v>
      </c>
      <c r="B13" s="86"/>
      <c r="C13" s="21"/>
      <c r="D13" s="125" t="s">
        <v>347</v>
      </c>
      <c r="E13" s="125"/>
      <c r="F13" s="125"/>
      <c r="G13" s="107"/>
      <c r="H13" s="107"/>
      <c r="I13" s="107"/>
      <c r="J13" s="98"/>
      <c r="K13" s="251"/>
      <c r="L13" s="252"/>
      <c r="M13" s="99">
        <v>-749496376</v>
      </c>
      <c r="N13" s="101"/>
      <c r="O13" s="99">
        <v>749496376</v>
      </c>
      <c r="P13" s="101"/>
      <c r="Q13" s="256"/>
      <c r="R13" s="257"/>
      <c r="U13" s="217" t="s">
        <v>12</v>
      </c>
      <c r="V13" s="217" t="str">
        <f>IF(COUNTA(V14:V17)=COUNTIF(V14:V17,"-"),"-",SUM(V14,V16,V15,V17))</f>
        <v>-</v>
      </c>
      <c r="W13" s="217" t="str">
        <f>IF(COUNTA(W14:W17)=COUNTIF(W14:W17,"-"),"-",SUM(W14,W16,W15,W17))</f>
        <v>-</v>
      </c>
      <c r="X13" s="217" t="s">
        <v>12</v>
      </c>
    </row>
    <row r="14" spans="1:24" ht="15.95" customHeight="1" x14ac:dyDescent="0.15">
      <c r="A14" s="79" t="s">
        <v>223</v>
      </c>
      <c r="B14" s="86"/>
      <c r="C14" s="21"/>
      <c r="D14" s="125"/>
      <c r="E14" s="125" t="s">
        <v>224</v>
      </c>
      <c r="F14" s="107"/>
      <c r="G14" s="107"/>
      <c r="H14" s="107"/>
      <c r="I14" s="107"/>
      <c r="J14" s="98"/>
      <c r="K14" s="251"/>
      <c r="L14" s="252"/>
      <c r="M14" s="99">
        <v>3067945288</v>
      </c>
      <c r="N14" s="101"/>
      <c r="O14" s="99">
        <v>-3067945288</v>
      </c>
      <c r="P14" s="101"/>
      <c r="Q14" s="253"/>
      <c r="R14" s="254"/>
      <c r="U14" s="217" t="s">
        <v>12</v>
      </c>
      <c r="V14" s="217" t="s">
        <v>12</v>
      </c>
      <c r="W14" s="217" t="s">
        <v>12</v>
      </c>
      <c r="X14" s="217" t="s">
        <v>12</v>
      </c>
    </row>
    <row r="15" spans="1:24" ht="15.95" customHeight="1" x14ac:dyDescent="0.15">
      <c r="A15" s="79" t="s">
        <v>225</v>
      </c>
      <c r="B15" s="86"/>
      <c r="C15" s="21"/>
      <c r="D15" s="125"/>
      <c r="E15" s="125" t="s">
        <v>226</v>
      </c>
      <c r="F15" s="125"/>
      <c r="G15" s="107"/>
      <c r="H15" s="107"/>
      <c r="I15" s="107"/>
      <c r="J15" s="98"/>
      <c r="K15" s="251"/>
      <c r="L15" s="252"/>
      <c r="M15" s="99">
        <v>-5016127478</v>
      </c>
      <c r="N15" s="101"/>
      <c r="O15" s="99">
        <v>5016127478</v>
      </c>
      <c r="P15" s="101"/>
      <c r="Q15" s="253"/>
      <c r="R15" s="254"/>
      <c r="U15" s="217" t="s">
        <v>12</v>
      </c>
      <c r="V15" s="217" t="s">
        <v>12</v>
      </c>
      <c r="W15" s="217" t="s">
        <v>12</v>
      </c>
      <c r="X15" s="217" t="s">
        <v>12</v>
      </c>
    </row>
    <row r="16" spans="1:24" ht="15.95" customHeight="1" x14ac:dyDescent="0.15">
      <c r="A16" s="79" t="s">
        <v>227</v>
      </c>
      <c r="B16" s="86"/>
      <c r="C16" s="21"/>
      <c r="D16" s="125"/>
      <c r="E16" s="125" t="s">
        <v>228</v>
      </c>
      <c r="F16" s="125"/>
      <c r="G16" s="107"/>
      <c r="H16" s="107"/>
      <c r="I16" s="107"/>
      <c r="J16" s="98"/>
      <c r="K16" s="251"/>
      <c r="L16" s="252"/>
      <c r="M16" s="99">
        <v>5292345640</v>
      </c>
      <c r="N16" s="101"/>
      <c r="O16" s="99">
        <v>-5292345640</v>
      </c>
      <c r="P16" s="101"/>
      <c r="Q16" s="253"/>
      <c r="R16" s="254"/>
      <c r="U16" s="217" t="s">
        <v>12</v>
      </c>
      <c r="V16" s="217" t="s">
        <v>12</v>
      </c>
      <c r="W16" s="217" t="s">
        <v>12</v>
      </c>
      <c r="X16" s="217" t="s">
        <v>12</v>
      </c>
    </row>
    <row r="17" spans="1:24" ht="15.95" customHeight="1" x14ac:dyDescent="0.15">
      <c r="A17" s="79" t="s">
        <v>229</v>
      </c>
      <c r="B17" s="86"/>
      <c r="C17" s="21"/>
      <c r="D17" s="125"/>
      <c r="E17" s="125" t="s">
        <v>230</v>
      </c>
      <c r="F17" s="125"/>
      <c r="G17" s="107"/>
      <c r="H17" s="17"/>
      <c r="I17" s="107"/>
      <c r="J17" s="98"/>
      <c r="K17" s="251"/>
      <c r="L17" s="252"/>
      <c r="M17" s="99">
        <v>-4093659826</v>
      </c>
      <c r="N17" s="101"/>
      <c r="O17" s="99">
        <v>4093659826</v>
      </c>
      <c r="P17" s="101"/>
      <c r="Q17" s="253"/>
      <c r="R17" s="254"/>
      <c r="U17" s="217" t="s">
        <v>12</v>
      </c>
      <c r="V17" s="217" t="s">
        <v>12</v>
      </c>
      <c r="W17" s="217" t="s">
        <v>12</v>
      </c>
      <c r="X17" s="217" t="s">
        <v>12</v>
      </c>
    </row>
    <row r="18" spans="1:24" ht="15.95" customHeight="1" x14ac:dyDescent="0.15">
      <c r="A18" s="79" t="s">
        <v>231</v>
      </c>
      <c r="B18" s="86"/>
      <c r="C18" s="21"/>
      <c r="D18" s="125" t="s">
        <v>232</v>
      </c>
      <c r="E18" s="107"/>
      <c r="F18" s="107"/>
      <c r="G18" s="107"/>
      <c r="H18" s="107"/>
      <c r="I18" s="107"/>
      <c r="J18" s="98"/>
      <c r="K18" s="99">
        <v>-74736244</v>
      </c>
      <c r="L18" s="100"/>
      <c r="M18" s="99">
        <v>-74736244</v>
      </c>
      <c r="N18" s="101"/>
      <c r="O18" s="249"/>
      <c r="P18" s="250"/>
      <c r="Q18" s="249"/>
      <c r="R18" s="255"/>
      <c r="U18" s="217" t="str">
        <f t="shared" ref="U18:U25" si="1">IF(COUNTIF(V18:X18,"-")=COUNTA(V18:X18),"-",SUM(V18:X18))</f>
        <v>-</v>
      </c>
      <c r="V18" s="217" t="s">
        <v>12</v>
      </c>
      <c r="W18" s="217" t="s">
        <v>12</v>
      </c>
      <c r="X18" s="217" t="s">
        <v>12</v>
      </c>
    </row>
    <row r="19" spans="1:24" ht="15.95" customHeight="1" x14ac:dyDescent="0.15">
      <c r="A19" s="79" t="s">
        <v>233</v>
      </c>
      <c r="B19" s="86"/>
      <c r="C19" s="21"/>
      <c r="D19" s="125" t="s">
        <v>234</v>
      </c>
      <c r="E19" s="125"/>
      <c r="F19" s="107"/>
      <c r="G19" s="107"/>
      <c r="H19" s="107"/>
      <c r="I19" s="107"/>
      <c r="J19" s="98"/>
      <c r="K19" s="99">
        <v>263435019</v>
      </c>
      <c r="L19" s="100"/>
      <c r="M19" s="99">
        <v>263435019</v>
      </c>
      <c r="N19" s="101"/>
      <c r="O19" s="249"/>
      <c r="P19" s="250"/>
      <c r="Q19" s="249"/>
      <c r="R19" s="255"/>
      <c r="U19" s="217" t="str">
        <f t="shared" si="1"/>
        <v>-</v>
      </c>
      <c r="V19" s="217" t="s">
        <v>12</v>
      </c>
      <c r="W19" s="217" t="s">
        <v>12</v>
      </c>
      <c r="X19" s="217" t="s">
        <v>12</v>
      </c>
    </row>
    <row r="20" spans="1:24" ht="15.95" customHeight="1" x14ac:dyDescent="0.15">
      <c r="A20" s="79" t="s">
        <v>348</v>
      </c>
      <c r="B20" s="86"/>
      <c r="C20" s="21"/>
      <c r="D20" s="125" t="s">
        <v>235</v>
      </c>
      <c r="E20" s="125"/>
      <c r="F20" s="107"/>
      <c r="G20" s="107"/>
      <c r="H20" s="107"/>
      <c r="I20" s="107"/>
      <c r="J20" s="98"/>
      <c r="K20" s="99">
        <v>0</v>
      </c>
      <c r="L20" s="126"/>
      <c r="M20" s="249"/>
      <c r="N20" s="250"/>
      <c r="O20" s="249"/>
      <c r="P20" s="250"/>
      <c r="Q20" s="102">
        <v>0</v>
      </c>
      <c r="R20" s="105"/>
      <c r="U20" s="217" t="str">
        <f t="shared" si="1"/>
        <v>-</v>
      </c>
      <c r="V20" s="217" t="s">
        <v>12</v>
      </c>
      <c r="W20" s="217" t="s">
        <v>12</v>
      </c>
      <c r="X20" s="217" t="s">
        <v>12</v>
      </c>
    </row>
    <row r="21" spans="1:24" ht="15.95" customHeight="1" x14ac:dyDescent="0.15">
      <c r="A21" s="79" t="s">
        <v>349</v>
      </c>
      <c r="B21" s="86"/>
      <c r="C21" s="21"/>
      <c r="D21" s="125" t="s">
        <v>236</v>
      </c>
      <c r="E21" s="125"/>
      <c r="F21" s="107"/>
      <c r="G21" s="107"/>
      <c r="H21" s="107"/>
      <c r="I21" s="107"/>
      <c r="J21" s="98"/>
      <c r="K21" s="99">
        <v>0</v>
      </c>
      <c r="L21" s="126"/>
      <c r="M21" s="249"/>
      <c r="N21" s="250"/>
      <c r="O21" s="249"/>
      <c r="P21" s="250"/>
      <c r="Q21" s="102">
        <v>0</v>
      </c>
      <c r="R21" s="105"/>
      <c r="U21" s="217" t="str">
        <f t="shared" si="1"/>
        <v>-</v>
      </c>
      <c r="V21" s="217" t="s">
        <v>12</v>
      </c>
      <c r="W21" s="217" t="s">
        <v>12</v>
      </c>
      <c r="X21" s="217" t="s">
        <v>12</v>
      </c>
    </row>
    <row r="22" spans="1:24" ht="15.95" customHeight="1" x14ac:dyDescent="0.15">
      <c r="A22" s="79" t="s">
        <v>350</v>
      </c>
      <c r="B22" s="86"/>
      <c r="C22" s="21"/>
      <c r="D22" s="125" t="s">
        <v>237</v>
      </c>
      <c r="E22" s="125"/>
      <c r="F22" s="107"/>
      <c r="G22" s="107"/>
      <c r="H22" s="107"/>
      <c r="I22" s="107"/>
      <c r="J22" s="98"/>
      <c r="K22" s="99">
        <v>106383248</v>
      </c>
      <c r="L22" s="100"/>
      <c r="M22" s="249"/>
      <c r="N22" s="250"/>
      <c r="O22" s="249"/>
      <c r="P22" s="250"/>
      <c r="Q22" s="102">
        <v>106383248</v>
      </c>
      <c r="R22" s="105"/>
      <c r="U22" s="217" t="str">
        <f t="shared" si="1"/>
        <v>-</v>
      </c>
      <c r="V22" s="217" t="s">
        <v>12</v>
      </c>
      <c r="W22" s="217" t="s">
        <v>12</v>
      </c>
      <c r="X22" s="217" t="s">
        <v>12</v>
      </c>
    </row>
    <row r="23" spans="1:24" ht="15.95" customHeight="1" x14ac:dyDescent="0.15">
      <c r="A23" s="79" t="s">
        <v>238</v>
      </c>
      <c r="B23" s="86"/>
      <c r="C23" s="108"/>
      <c r="D23" s="109" t="s">
        <v>45</v>
      </c>
      <c r="E23" s="109"/>
      <c r="F23" s="109"/>
      <c r="G23" s="127"/>
      <c r="H23" s="127"/>
      <c r="I23" s="127"/>
      <c r="J23" s="110"/>
      <c r="K23" s="111">
        <v>211200</v>
      </c>
      <c r="L23" s="112"/>
      <c r="M23" s="111">
        <v>-643884000</v>
      </c>
      <c r="N23" s="113"/>
      <c r="O23" s="111">
        <v>644095200</v>
      </c>
      <c r="P23" s="113"/>
      <c r="Q23" s="247"/>
      <c r="R23" s="248"/>
      <c r="S23" s="128"/>
      <c r="U23" s="217" t="str">
        <f t="shared" si="1"/>
        <v>-</v>
      </c>
      <c r="V23" s="217" t="s">
        <v>12</v>
      </c>
      <c r="W23" s="217" t="s">
        <v>12</v>
      </c>
      <c r="X23" s="217" t="s">
        <v>12</v>
      </c>
    </row>
    <row r="24" spans="1:24" ht="15.95" customHeight="1" thickBot="1" x14ac:dyDescent="0.2">
      <c r="A24" s="79" t="s">
        <v>239</v>
      </c>
      <c r="B24" s="86"/>
      <c r="C24" s="129"/>
      <c r="D24" s="130" t="s">
        <v>240</v>
      </c>
      <c r="E24" s="130"/>
      <c r="F24" s="131"/>
      <c r="G24" s="131"/>
      <c r="H24" s="132"/>
      <c r="I24" s="131"/>
      <c r="J24" s="133"/>
      <c r="K24" s="134">
        <v>2374971514</v>
      </c>
      <c r="L24" s="135"/>
      <c r="M24" s="134">
        <v>-1204681601</v>
      </c>
      <c r="N24" s="136"/>
      <c r="O24" s="134">
        <v>3473269867</v>
      </c>
      <c r="P24" s="136"/>
      <c r="Q24" s="137">
        <v>106383248</v>
      </c>
      <c r="R24" s="138"/>
      <c r="S24" s="128"/>
      <c r="U24" s="217" t="str">
        <f t="shared" si="1"/>
        <v>-</v>
      </c>
      <c r="V24" s="217" t="str">
        <f>IF(AND(V13="-",COUNTIF(V18:V19,"-")=COUNTA(V18:V19),V23="-"),"-",SUM(V13,V18:V19,V23))</f>
        <v>-</v>
      </c>
      <c r="W24" s="217" t="str">
        <f>IF(AND(W12="-",W13="-",COUNTIF(W18:W19,"-")=COUNTA(W18:W19),W23="-"),"-",SUM(W12,W13,W18:W19,W23))</f>
        <v>-</v>
      </c>
      <c r="X24" s="217" t="str">
        <f>IF(AND(X12="-",COUNTIF(X20:X22,"-")=COUNTA(X20:X22)),"-",SUM(X12,X20:X22))</f>
        <v>-</v>
      </c>
    </row>
    <row r="25" spans="1:24" ht="15.95" customHeight="1" thickBot="1" x14ac:dyDescent="0.2">
      <c r="A25" s="79" t="s">
        <v>241</v>
      </c>
      <c r="B25" s="86"/>
      <c r="C25" s="139" t="s">
        <v>242</v>
      </c>
      <c r="D25" s="140"/>
      <c r="E25" s="140"/>
      <c r="F25" s="140"/>
      <c r="G25" s="141"/>
      <c r="H25" s="141"/>
      <c r="I25" s="141"/>
      <c r="J25" s="142"/>
      <c r="K25" s="143">
        <v>129884198437</v>
      </c>
      <c r="L25" s="144"/>
      <c r="M25" s="143">
        <v>202559639666</v>
      </c>
      <c r="N25" s="145"/>
      <c r="O25" s="143">
        <v>-72781824477</v>
      </c>
      <c r="P25" s="145"/>
      <c r="Q25" s="146">
        <v>106383248</v>
      </c>
      <c r="R25" s="147"/>
      <c r="S25" s="128"/>
      <c r="U25" s="217" t="str">
        <f t="shared" si="1"/>
        <v>-</v>
      </c>
      <c r="V25" s="217" t="s">
        <v>12</v>
      </c>
      <c r="W25" s="217" t="s">
        <v>12</v>
      </c>
      <c r="X25" s="217" t="str">
        <f>IF(AND(X7="-",X24="-"),"-",SUM(X7,X24))</f>
        <v>-</v>
      </c>
    </row>
    <row r="26" spans="1:24" ht="6.75" customHeight="1" x14ac:dyDescent="0.15">
      <c r="B26" s="86"/>
      <c r="C26" s="148"/>
      <c r="D26" s="149"/>
      <c r="E26" s="149"/>
      <c r="F26" s="149"/>
      <c r="G26" s="149"/>
      <c r="H26" s="149"/>
      <c r="I26" s="149"/>
      <c r="J26" s="149"/>
      <c r="K26" s="86"/>
      <c r="L26" s="86"/>
      <c r="M26" s="86"/>
      <c r="N26" s="86"/>
      <c r="O26" s="86"/>
      <c r="P26" s="86"/>
      <c r="Q26" s="86"/>
      <c r="R26" s="16"/>
      <c r="S26" s="128"/>
    </row>
    <row r="27" spans="1:24" ht="15.6" customHeight="1" x14ac:dyDescent="0.15">
      <c r="B27" s="86"/>
      <c r="C27" s="150"/>
      <c r="D27" s="151" t="s">
        <v>343</v>
      </c>
      <c r="F27" s="152"/>
      <c r="G27" s="153"/>
      <c r="H27" s="152"/>
      <c r="I27" s="152"/>
      <c r="J27" s="150"/>
      <c r="K27" s="86"/>
      <c r="L27" s="86"/>
      <c r="M27" s="86"/>
      <c r="N27" s="86"/>
      <c r="O27" s="86"/>
      <c r="P27" s="86"/>
      <c r="Q27" s="86"/>
      <c r="R27" s="16"/>
      <c r="S27" s="128"/>
    </row>
  </sheetData>
  <mergeCells count="34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K17:L17"/>
    <mergeCell ref="Q17:R17"/>
    <mergeCell ref="O18:P18"/>
    <mergeCell ref="Q18:R18"/>
    <mergeCell ref="O19:P19"/>
    <mergeCell ref="Q19:R19"/>
    <mergeCell ref="Q23:R23"/>
    <mergeCell ref="M20:N20"/>
    <mergeCell ref="O20:P20"/>
    <mergeCell ref="M21:N21"/>
    <mergeCell ref="O21:P21"/>
    <mergeCell ref="M22:N22"/>
    <mergeCell ref="O22:P22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M61"/>
  <sheetViews>
    <sheetView topLeftCell="B1" zoomScale="85" zoomScaleNormal="85" workbookViewId="0">
      <selection activeCell="Y13" sqref="Y13"/>
    </sheetView>
  </sheetViews>
  <sheetFormatPr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7" customWidth="1"/>
    <col min="16" max="16" width="9" style="3"/>
    <col min="17" max="17" width="0" style="3" hidden="1" customWidth="1"/>
    <col min="18" max="16384" width="9" style="3"/>
  </cols>
  <sheetData>
    <row r="1" spans="1:39" s="47" customFormat="1" ht="24" x14ac:dyDescent="0.15">
      <c r="A1" s="1"/>
      <c r="B1" s="154"/>
      <c r="C1" s="286" t="s">
        <v>362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39" s="47" customFormat="1" ht="14.25" x14ac:dyDescent="0.15">
      <c r="A2" s="155"/>
      <c r="B2" s="156"/>
      <c r="C2" s="287" t="s">
        <v>355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39" s="47" customFormat="1" ht="14.25" x14ac:dyDescent="0.15">
      <c r="A3" s="155"/>
      <c r="B3" s="156"/>
      <c r="C3" s="287" t="s">
        <v>356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39" s="47" customFormat="1" ht="14.25" thickBot="1" x14ac:dyDescent="0.2">
      <c r="A4" s="155"/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 t="s">
        <v>0</v>
      </c>
    </row>
    <row r="5" spans="1:39" s="47" customFormat="1" x14ac:dyDescent="0.15">
      <c r="A5" s="155"/>
      <c r="B5" s="156"/>
      <c r="C5" s="288" t="s">
        <v>1</v>
      </c>
      <c r="D5" s="289"/>
      <c r="E5" s="289"/>
      <c r="F5" s="289"/>
      <c r="G5" s="289"/>
      <c r="H5" s="289"/>
      <c r="I5" s="289"/>
      <c r="J5" s="290"/>
      <c r="K5" s="290"/>
      <c r="L5" s="291"/>
      <c r="M5" s="295" t="s">
        <v>332</v>
      </c>
      <c r="N5" s="296"/>
    </row>
    <row r="6" spans="1:39" s="47" customFormat="1" ht="14.25" thickBot="1" x14ac:dyDescent="0.2">
      <c r="A6" s="155" t="s">
        <v>330</v>
      </c>
      <c r="B6" s="156"/>
      <c r="C6" s="292"/>
      <c r="D6" s="293"/>
      <c r="E6" s="293"/>
      <c r="F6" s="293"/>
      <c r="G6" s="293"/>
      <c r="H6" s="293"/>
      <c r="I6" s="293"/>
      <c r="J6" s="293"/>
      <c r="K6" s="293"/>
      <c r="L6" s="294"/>
      <c r="M6" s="297"/>
      <c r="N6" s="298"/>
    </row>
    <row r="7" spans="1:39" s="47" customFormat="1" x14ac:dyDescent="0.15">
      <c r="A7" s="159"/>
      <c r="B7" s="160"/>
      <c r="C7" s="161" t="s">
        <v>351</v>
      </c>
      <c r="D7" s="162"/>
      <c r="E7" s="162"/>
      <c r="F7" s="163"/>
      <c r="G7" s="163"/>
      <c r="H7" s="164"/>
      <c r="I7" s="163"/>
      <c r="J7" s="164"/>
      <c r="K7" s="164"/>
      <c r="L7" s="165"/>
      <c r="M7" s="166"/>
      <c r="N7" s="167"/>
      <c r="AM7" s="218"/>
    </row>
    <row r="8" spans="1:39" s="47" customFormat="1" x14ac:dyDescent="0.15">
      <c r="A8" s="1" t="s">
        <v>245</v>
      </c>
      <c r="B8" s="2"/>
      <c r="C8" s="168"/>
      <c r="D8" s="169" t="s">
        <v>246</v>
      </c>
      <c r="E8" s="169"/>
      <c r="F8" s="170"/>
      <c r="G8" s="170"/>
      <c r="H8" s="157"/>
      <c r="I8" s="170"/>
      <c r="J8" s="157"/>
      <c r="K8" s="157"/>
      <c r="L8" s="171"/>
      <c r="M8" s="172">
        <v>71158126474</v>
      </c>
      <c r="N8" s="173"/>
      <c r="AM8" s="218"/>
    </row>
    <row r="9" spans="1:39" s="47" customFormat="1" x14ac:dyDescent="0.15">
      <c r="A9" s="1" t="s">
        <v>247</v>
      </c>
      <c r="B9" s="2"/>
      <c r="C9" s="168"/>
      <c r="D9" s="169"/>
      <c r="E9" s="169" t="s">
        <v>248</v>
      </c>
      <c r="F9" s="170"/>
      <c r="G9" s="170"/>
      <c r="H9" s="170"/>
      <c r="I9" s="170"/>
      <c r="J9" s="157"/>
      <c r="K9" s="157"/>
      <c r="L9" s="171"/>
      <c r="M9" s="172">
        <v>21305800403</v>
      </c>
      <c r="N9" s="173"/>
      <c r="AM9" s="218"/>
    </row>
    <row r="10" spans="1:39" s="47" customFormat="1" x14ac:dyDescent="0.15">
      <c r="A10" s="1" t="s">
        <v>249</v>
      </c>
      <c r="B10" s="2"/>
      <c r="C10" s="168"/>
      <c r="D10" s="169"/>
      <c r="E10" s="169"/>
      <c r="F10" s="170" t="s">
        <v>250</v>
      </c>
      <c r="G10" s="170"/>
      <c r="H10" s="170"/>
      <c r="I10" s="170"/>
      <c r="J10" s="157"/>
      <c r="K10" s="157"/>
      <c r="L10" s="171"/>
      <c r="M10" s="172">
        <v>7511175106</v>
      </c>
      <c r="N10" s="173"/>
      <c r="AM10" s="218"/>
    </row>
    <row r="11" spans="1:39" s="47" customFormat="1" x14ac:dyDescent="0.15">
      <c r="A11" s="1" t="s">
        <v>251</v>
      </c>
      <c r="B11" s="2"/>
      <c r="C11" s="168"/>
      <c r="D11" s="169"/>
      <c r="E11" s="169"/>
      <c r="F11" s="170" t="s">
        <v>252</v>
      </c>
      <c r="G11" s="170"/>
      <c r="H11" s="170"/>
      <c r="I11" s="170"/>
      <c r="J11" s="157"/>
      <c r="K11" s="157"/>
      <c r="L11" s="171"/>
      <c r="M11" s="172">
        <v>11632749869</v>
      </c>
      <c r="N11" s="173"/>
      <c r="AM11" s="218"/>
    </row>
    <row r="12" spans="1:39" s="47" customFormat="1" x14ac:dyDescent="0.15">
      <c r="A12" s="1" t="s">
        <v>253</v>
      </c>
      <c r="B12" s="2"/>
      <c r="C12" s="174"/>
      <c r="D12" s="157"/>
      <c r="E12" s="157"/>
      <c r="F12" s="157" t="s">
        <v>254</v>
      </c>
      <c r="G12" s="157"/>
      <c r="H12" s="157"/>
      <c r="I12" s="157"/>
      <c r="J12" s="157"/>
      <c r="K12" s="157"/>
      <c r="L12" s="171"/>
      <c r="M12" s="172">
        <v>1075146210</v>
      </c>
      <c r="N12" s="173"/>
      <c r="AM12" s="218"/>
    </row>
    <row r="13" spans="1:39" s="47" customFormat="1" x14ac:dyDescent="0.15">
      <c r="A13" s="1" t="s">
        <v>255</v>
      </c>
      <c r="B13" s="2"/>
      <c r="C13" s="175"/>
      <c r="D13" s="176"/>
      <c r="E13" s="157"/>
      <c r="F13" s="176" t="s">
        <v>256</v>
      </c>
      <c r="G13" s="176"/>
      <c r="H13" s="176"/>
      <c r="I13" s="176"/>
      <c r="J13" s="157"/>
      <c r="K13" s="157"/>
      <c r="L13" s="171"/>
      <c r="M13" s="172">
        <v>1086729218</v>
      </c>
      <c r="N13" s="173"/>
      <c r="AM13" s="218"/>
    </row>
    <row r="14" spans="1:39" s="47" customFormat="1" x14ac:dyDescent="0.15">
      <c r="A14" s="1" t="s">
        <v>257</v>
      </c>
      <c r="B14" s="2"/>
      <c r="C14" s="174"/>
      <c r="D14" s="176"/>
      <c r="E14" s="157" t="s">
        <v>258</v>
      </c>
      <c r="F14" s="176"/>
      <c r="G14" s="176"/>
      <c r="H14" s="176"/>
      <c r="I14" s="176"/>
      <c r="J14" s="157"/>
      <c r="K14" s="157"/>
      <c r="L14" s="171"/>
      <c r="M14" s="172">
        <v>49852326071</v>
      </c>
      <c r="N14" s="173"/>
      <c r="AM14" s="218"/>
    </row>
    <row r="15" spans="1:39" s="47" customFormat="1" x14ac:dyDescent="0.15">
      <c r="A15" s="1" t="s">
        <v>259</v>
      </c>
      <c r="B15" s="2"/>
      <c r="C15" s="174"/>
      <c r="D15" s="176"/>
      <c r="E15" s="176"/>
      <c r="F15" s="157" t="s">
        <v>260</v>
      </c>
      <c r="G15" s="176"/>
      <c r="H15" s="176"/>
      <c r="I15" s="176"/>
      <c r="J15" s="157"/>
      <c r="K15" s="157"/>
      <c r="L15" s="171"/>
      <c r="M15" s="172">
        <v>39581623730</v>
      </c>
      <c r="N15" s="173"/>
      <c r="AM15" s="218"/>
    </row>
    <row r="16" spans="1:39" s="47" customFormat="1" x14ac:dyDescent="0.15">
      <c r="A16" s="1" t="s">
        <v>261</v>
      </c>
      <c r="B16" s="2"/>
      <c r="C16" s="174"/>
      <c r="D16" s="176"/>
      <c r="E16" s="176"/>
      <c r="F16" s="157" t="s">
        <v>262</v>
      </c>
      <c r="G16" s="176"/>
      <c r="H16" s="176"/>
      <c r="I16" s="176"/>
      <c r="J16" s="157"/>
      <c r="K16" s="157"/>
      <c r="L16" s="171"/>
      <c r="M16" s="172">
        <v>10017658518</v>
      </c>
      <c r="N16" s="173"/>
      <c r="AM16" s="218"/>
    </row>
    <row r="17" spans="1:39" s="47" customFormat="1" x14ac:dyDescent="0.15">
      <c r="A17" s="1" t="s">
        <v>263</v>
      </c>
      <c r="B17" s="2"/>
      <c r="C17" s="174"/>
      <c r="D17" s="157"/>
      <c r="E17" s="176"/>
      <c r="F17" s="157" t="s">
        <v>264</v>
      </c>
      <c r="G17" s="176"/>
      <c r="H17" s="176"/>
      <c r="I17" s="176"/>
      <c r="J17" s="157"/>
      <c r="K17" s="157"/>
      <c r="L17" s="171"/>
      <c r="M17" s="172">
        <v>0</v>
      </c>
      <c r="N17" s="177"/>
      <c r="AM17" s="218"/>
    </row>
    <row r="18" spans="1:39" s="47" customFormat="1" x14ac:dyDescent="0.15">
      <c r="A18" s="1" t="s">
        <v>265</v>
      </c>
      <c r="B18" s="2"/>
      <c r="C18" s="174"/>
      <c r="D18" s="157"/>
      <c r="E18" s="178"/>
      <c r="F18" s="176" t="s">
        <v>256</v>
      </c>
      <c r="G18" s="157"/>
      <c r="H18" s="176"/>
      <c r="I18" s="176"/>
      <c r="J18" s="157"/>
      <c r="K18" s="157"/>
      <c r="L18" s="171"/>
      <c r="M18" s="172">
        <v>253043823</v>
      </c>
      <c r="N18" s="173"/>
      <c r="AM18" s="218"/>
    </row>
    <row r="19" spans="1:39" s="47" customFormat="1" x14ac:dyDescent="0.15">
      <c r="A19" s="1" t="s">
        <v>266</v>
      </c>
      <c r="B19" s="2"/>
      <c r="C19" s="174"/>
      <c r="D19" s="157" t="s">
        <v>267</v>
      </c>
      <c r="E19" s="178"/>
      <c r="F19" s="176"/>
      <c r="G19" s="176"/>
      <c r="H19" s="176"/>
      <c r="I19" s="176"/>
      <c r="J19" s="157"/>
      <c r="K19" s="157"/>
      <c r="L19" s="171"/>
      <c r="M19" s="172">
        <v>84254527551</v>
      </c>
      <c r="N19" s="173"/>
      <c r="AM19" s="218"/>
    </row>
    <row r="20" spans="1:39" s="47" customFormat="1" x14ac:dyDescent="0.15">
      <c r="A20" s="1" t="s">
        <v>268</v>
      </c>
      <c r="B20" s="2"/>
      <c r="C20" s="174"/>
      <c r="D20" s="157"/>
      <c r="E20" s="178" t="s">
        <v>269</v>
      </c>
      <c r="F20" s="176"/>
      <c r="G20" s="176"/>
      <c r="H20" s="176"/>
      <c r="I20" s="176"/>
      <c r="J20" s="157"/>
      <c r="K20" s="157"/>
      <c r="L20" s="171"/>
      <c r="M20" s="172">
        <v>49539705973</v>
      </c>
      <c r="N20" s="173"/>
      <c r="AM20" s="218"/>
    </row>
    <row r="21" spans="1:39" s="47" customFormat="1" x14ac:dyDescent="0.15">
      <c r="A21" s="1" t="s">
        <v>270</v>
      </c>
      <c r="B21" s="2"/>
      <c r="C21" s="174"/>
      <c r="D21" s="157"/>
      <c r="E21" s="178" t="s">
        <v>271</v>
      </c>
      <c r="F21" s="176"/>
      <c r="G21" s="176"/>
      <c r="H21" s="176"/>
      <c r="I21" s="176"/>
      <c r="J21" s="157"/>
      <c r="K21" s="157"/>
      <c r="L21" s="171"/>
      <c r="M21" s="172">
        <v>26156404479</v>
      </c>
      <c r="N21" s="173"/>
      <c r="AM21" s="218"/>
    </row>
    <row r="22" spans="1:39" s="47" customFormat="1" x14ac:dyDescent="0.15">
      <c r="A22" s="1" t="s">
        <v>272</v>
      </c>
      <c r="B22" s="2"/>
      <c r="C22" s="174"/>
      <c r="D22" s="157"/>
      <c r="E22" s="178" t="s">
        <v>273</v>
      </c>
      <c r="F22" s="176"/>
      <c r="G22" s="176"/>
      <c r="H22" s="176"/>
      <c r="I22" s="176"/>
      <c r="J22" s="157"/>
      <c r="K22" s="157"/>
      <c r="L22" s="171"/>
      <c r="M22" s="172">
        <v>5696408794</v>
      </c>
      <c r="N22" s="173"/>
      <c r="AM22" s="218"/>
    </row>
    <row r="23" spans="1:39" s="47" customFormat="1" x14ac:dyDescent="0.15">
      <c r="A23" s="1" t="s">
        <v>274</v>
      </c>
      <c r="B23" s="2"/>
      <c r="C23" s="174"/>
      <c r="D23" s="157"/>
      <c r="E23" s="178" t="s">
        <v>275</v>
      </c>
      <c r="F23" s="176"/>
      <c r="G23" s="176"/>
      <c r="H23" s="176"/>
      <c r="I23" s="178"/>
      <c r="J23" s="157"/>
      <c r="K23" s="157"/>
      <c r="L23" s="171"/>
      <c r="M23" s="172">
        <v>2862008305</v>
      </c>
      <c r="N23" s="173"/>
      <c r="AM23" s="218"/>
    </row>
    <row r="24" spans="1:39" s="47" customFormat="1" x14ac:dyDescent="0.15">
      <c r="A24" s="1" t="s">
        <v>276</v>
      </c>
      <c r="B24" s="2"/>
      <c r="C24" s="174"/>
      <c r="D24" s="157" t="s">
        <v>277</v>
      </c>
      <c r="E24" s="178"/>
      <c r="F24" s="176"/>
      <c r="G24" s="176"/>
      <c r="H24" s="176"/>
      <c r="I24" s="178"/>
      <c r="J24" s="157"/>
      <c r="K24" s="157"/>
      <c r="L24" s="171"/>
      <c r="M24" s="172">
        <v>0</v>
      </c>
      <c r="N24" s="173"/>
      <c r="AM24" s="218"/>
    </row>
    <row r="25" spans="1:39" s="47" customFormat="1" x14ac:dyDescent="0.15">
      <c r="A25" s="1" t="s">
        <v>278</v>
      </c>
      <c r="B25" s="2"/>
      <c r="C25" s="174"/>
      <c r="D25" s="157"/>
      <c r="E25" s="178" t="s">
        <v>279</v>
      </c>
      <c r="F25" s="176"/>
      <c r="G25" s="176"/>
      <c r="H25" s="176"/>
      <c r="I25" s="176"/>
      <c r="J25" s="157"/>
      <c r="K25" s="157"/>
      <c r="L25" s="171"/>
      <c r="M25" s="172">
        <v>0</v>
      </c>
      <c r="N25" s="173"/>
      <c r="AM25" s="218"/>
    </row>
    <row r="26" spans="1:39" s="47" customFormat="1" x14ac:dyDescent="0.15">
      <c r="A26" s="1" t="s">
        <v>280</v>
      </c>
      <c r="B26" s="2"/>
      <c r="C26" s="174"/>
      <c r="D26" s="157"/>
      <c r="E26" s="178" t="s">
        <v>256</v>
      </c>
      <c r="F26" s="176"/>
      <c r="G26" s="176"/>
      <c r="H26" s="176"/>
      <c r="I26" s="176"/>
      <c r="J26" s="157"/>
      <c r="K26" s="157"/>
      <c r="L26" s="171"/>
      <c r="M26" s="172">
        <v>0</v>
      </c>
      <c r="N26" s="173"/>
      <c r="AM26" s="218"/>
    </row>
    <row r="27" spans="1:39" s="47" customFormat="1" x14ac:dyDescent="0.15">
      <c r="A27" s="1" t="s">
        <v>281</v>
      </c>
      <c r="B27" s="2"/>
      <c r="C27" s="174"/>
      <c r="D27" s="157" t="s">
        <v>282</v>
      </c>
      <c r="E27" s="178"/>
      <c r="F27" s="176"/>
      <c r="G27" s="176"/>
      <c r="H27" s="176"/>
      <c r="I27" s="176"/>
      <c r="J27" s="157"/>
      <c r="K27" s="157"/>
      <c r="L27" s="171"/>
      <c r="M27" s="172">
        <v>0</v>
      </c>
      <c r="N27" s="173"/>
      <c r="AM27" s="218"/>
    </row>
    <row r="28" spans="1:39" s="47" customFormat="1" x14ac:dyDescent="0.15">
      <c r="A28" s="1" t="s">
        <v>243</v>
      </c>
      <c r="B28" s="2"/>
      <c r="C28" s="179" t="s">
        <v>244</v>
      </c>
      <c r="D28" s="180"/>
      <c r="E28" s="181"/>
      <c r="F28" s="182"/>
      <c r="G28" s="182"/>
      <c r="H28" s="182"/>
      <c r="I28" s="182"/>
      <c r="J28" s="180"/>
      <c r="K28" s="180"/>
      <c r="L28" s="183"/>
      <c r="M28" s="184">
        <v>13096401077</v>
      </c>
      <c r="N28" s="185"/>
      <c r="AM28" s="218"/>
    </row>
    <row r="29" spans="1:39" s="47" customFormat="1" x14ac:dyDescent="0.15">
      <c r="A29" s="1"/>
      <c r="B29" s="2"/>
      <c r="C29" s="174" t="s">
        <v>352</v>
      </c>
      <c r="D29" s="157"/>
      <c r="E29" s="178"/>
      <c r="F29" s="176"/>
      <c r="G29" s="176"/>
      <c r="H29" s="176"/>
      <c r="I29" s="178"/>
      <c r="J29" s="157"/>
      <c r="K29" s="157"/>
      <c r="L29" s="171"/>
      <c r="M29" s="186"/>
      <c r="N29" s="187"/>
      <c r="AM29" s="218"/>
    </row>
    <row r="30" spans="1:39" s="47" customFormat="1" x14ac:dyDescent="0.15">
      <c r="A30" s="1" t="s">
        <v>285</v>
      </c>
      <c r="B30" s="2"/>
      <c r="C30" s="174"/>
      <c r="D30" s="157" t="s">
        <v>286</v>
      </c>
      <c r="E30" s="178"/>
      <c r="F30" s="176"/>
      <c r="G30" s="176"/>
      <c r="H30" s="176"/>
      <c r="I30" s="176"/>
      <c r="J30" s="157"/>
      <c r="K30" s="157"/>
      <c r="L30" s="171"/>
      <c r="M30" s="172">
        <v>8705681346</v>
      </c>
      <c r="N30" s="173"/>
      <c r="AM30" s="218"/>
    </row>
    <row r="31" spans="1:39" s="47" customFormat="1" x14ac:dyDescent="0.15">
      <c r="A31" s="1" t="s">
        <v>287</v>
      </c>
      <c r="B31" s="2"/>
      <c r="C31" s="174"/>
      <c r="D31" s="157"/>
      <c r="E31" s="178" t="s">
        <v>288</v>
      </c>
      <c r="F31" s="176"/>
      <c r="G31" s="176"/>
      <c r="H31" s="176"/>
      <c r="I31" s="176"/>
      <c r="J31" s="157"/>
      <c r="K31" s="157"/>
      <c r="L31" s="171"/>
      <c r="M31" s="172">
        <v>3801961230</v>
      </c>
      <c r="N31" s="173"/>
      <c r="AM31" s="218"/>
    </row>
    <row r="32" spans="1:39" s="47" customFormat="1" x14ac:dyDescent="0.15">
      <c r="A32" s="1" t="s">
        <v>289</v>
      </c>
      <c r="B32" s="2"/>
      <c r="C32" s="174"/>
      <c r="D32" s="157"/>
      <c r="E32" s="178" t="s">
        <v>290</v>
      </c>
      <c r="F32" s="176"/>
      <c r="G32" s="176"/>
      <c r="H32" s="176"/>
      <c r="I32" s="176"/>
      <c r="J32" s="157"/>
      <c r="K32" s="157"/>
      <c r="L32" s="171"/>
      <c r="M32" s="172">
        <v>4751811370</v>
      </c>
      <c r="N32" s="173"/>
      <c r="AM32" s="218"/>
    </row>
    <row r="33" spans="1:39" s="47" customFormat="1" x14ac:dyDescent="0.15">
      <c r="A33" s="1" t="s">
        <v>291</v>
      </c>
      <c r="B33" s="2"/>
      <c r="C33" s="174"/>
      <c r="D33" s="157"/>
      <c r="E33" s="178" t="s">
        <v>292</v>
      </c>
      <c r="F33" s="176"/>
      <c r="G33" s="176"/>
      <c r="H33" s="176"/>
      <c r="I33" s="176"/>
      <c r="J33" s="157"/>
      <c r="K33" s="157"/>
      <c r="L33" s="171"/>
      <c r="M33" s="172">
        <v>51908746</v>
      </c>
      <c r="N33" s="173"/>
      <c r="AM33" s="218"/>
    </row>
    <row r="34" spans="1:39" s="47" customFormat="1" x14ac:dyDescent="0.15">
      <c r="A34" s="1" t="s">
        <v>293</v>
      </c>
      <c r="B34" s="2"/>
      <c r="C34" s="174"/>
      <c r="D34" s="157"/>
      <c r="E34" s="178" t="s">
        <v>294</v>
      </c>
      <c r="F34" s="176"/>
      <c r="G34" s="176"/>
      <c r="H34" s="176"/>
      <c r="I34" s="176"/>
      <c r="J34" s="157"/>
      <c r="K34" s="157"/>
      <c r="L34" s="171"/>
      <c r="M34" s="172">
        <v>100000000</v>
      </c>
      <c r="N34" s="173"/>
      <c r="AM34" s="218"/>
    </row>
    <row r="35" spans="1:39" s="47" customFormat="1" x14ac:dyDescent="0.15">
      <c r="A35" s="1" t="s">
        <v>295</v>
      </c>
      <c r="B35" s="2"/>
      <c r="C35" s="174"/>
      <c r="D35" s="157"/>
      <c r="E35" s="178" t="s">
        <v>256</v>
      </c>
      <c r="F35" s="176"/>
      <c r="G35" s="176"/>
      <c r="H35" s="176"/>
      <c r="I35" s="176"/>
      <c r="J35" s="157"/>
      <c r="K35" s="157"/>
      <c r="L35" s="171"/>
      <c r="M35" s="172">
        <v>0</v>
      </c>
      <c r="N35" s="173"/>
      <c r="AM35" s="218"/>
    </row>
    <row r="36" spans="1:39" s="47" customFormat="1" x14ac:dyDescent="0.15">
      <c r="A36" s="1" t="s">
        <v>296</v>
      </c>
      <c r="B36" s="2"/>
      <c r="C36" s="174"/>
      <c r="D36" s="157" t="s">
        <v>297</v>
      </c>
      <c r="E36" s="178"/>
      <c r="F36" s="176"/>
      <c r="G36" s="176"/>
      <c r="H36" s="176"/>
      <c r="I36" s="178"/>
      <c r="J36" s="157"/>
      <c r="K36" s="157"/>
      <c r="L36" s="171"/>
      <c r="M36" s="172">
        <v>-547443535</v>
      </c>
      <c r="N36" s="173"/>
      <c r="AM36" s="218"/>
    </row>
    <row r="37" spans="1:39" s="47" customFormat="1" x14ac:dyDescent="0.15">
      <c r="A37" s="1" t="s">
        <v>298</v>
      </c>
      <c r="B37" s="2"/>
      <c r="C37" s="174"/>
      <c r="D37" s="157"/>
      <c r="E37" s="178" t="s">
        <v>271</v>
      </c>
      <c r="F37" s="176"/>
      <c r="G37" s="176"/>
      <c r="H37" s="176"/>
      <c r="I37" s="178"/>
      <c r="J37" s="157"/>
      <c r="K37" s="157"/>
      <c r="L37" s="171"/>
      <c r="M37" s="172">
        <v>-5372875707</v>
      </c>
      <c r="N37" s="173"/>
      <c r="AM37" s="218"/>
    </row>
    <row r="38" spans="1:39" s="47" customFormat="1" x14ac:dyDescent="0.15">
      <c r="A38" s="1" t="s">
        <v>299</v>
      </c>
      <c r="B38" s="2"/>
      <c r="C38" s="174"/>
      <c r="D38" s="157"/>
      <c r="E38" s="178" t="s">
        <v>300</v>
      </c>
      <c r="F38" s="176"/>
      <c r="G38" s="176"/>
      <c r="H38" s="176"/>
      <c r="I38" s="178"/>
      <c r="J38" s="157"/>
      <c r="K38" s="157"/>
      <c r="L38" s="171"/>
      <c r="M38" s="172">
        <v>4192367162</v>
      </c>
      <c r="N38" s="173"/>
      <c r="AM38" s="218"/>
    </row>
    <row r="39" spans="1:39" s="47" customFormat="1" x14ac:dyDescent="0.15">
      <c r="A39" s="1" t="s">
        <v>301</v>
      </c>
      <c r="B39" s="2"/>
      <c r="C39" s="174"/>
      <c r="D39" s="157"/>
      <c r="E39" s="178" t="s">
        <v>302</v>
      </c>
      <c r="F39" s="176"/>
      <c r="G39" s="157"/>
      <c r="H39" s="176"/>
      <c r="I39" s="176"/>
      <c r="J39" s="157"/>
      <c r="K39" s="157"/>
      <c r="L39" s="171"/>
      <c r="M39" s="172">
        <v>452166693</v>
      </c>
      <c r="N39" s="173"/>
      <c r="AM39" s="218"/>
    </row>
    <row r="40" spans="1:39" s="47" customFormat="1" x14ac:dyDescent="0.15">
      <c r="A40" s="1" t="s">
        <v>303</v>
      </c>
      <c r="B40" s="2"/>
      <c r="C40" s="174"/>
      <c r="D40" s="157"/>
      <c r="E40" s="178" t="s">
        <v>304</v>
      </c>
      <c r="F40" s="176"/>
      <c r="G40" s="157"/>
      <c r="H40" s="176"/>
      <c r="I40" s="176"/>
      <c r="J40" s="157"/>
      <c r="K40" s="157"/>
      <c r="L40" s="171"/>
      <c r="M40" s="172">
        <v>138958758</v>
      </c>
      <c r="N40" s="173"/>
      <c r="AM40" s="218"/>
    </row>
    <row r="41" spans="1:39" s="47" customFormat="1" x14ac:dyDescent="0.15">
      <c r="A41" s="1" t="s">
        <v>305</v>
      </c>
      <c r="B41" s="2"/>
      <c r="C41" s="174"/>
      <c r="D41" s="157"/>
      <c r="E41" s="178" t="s">
        <v>275</v>
      </c>
      <c r="F41" s="176"/>
      <c r="G41" s="176"/>
      <c r="H41" s="176"/>
      <c r="I41" s="176"/>
      <c r="J41" s="157"/>
      <c r="K41" s="157"/>
      <c r="L41" s="171"/>
      <c r="M41" s="172">
        <v>41939559</v>
      </c>
      <c r="N41" s="173"/>
      <c r="AM41" s="218"/>
    </row>
    <row r="42" spans="1:39" s="47" customFormat="1" x14ac:dyDescent="0.15">
      <c r="A42" s="1" t="s">
        <v>283</v>
      </c>
      <c r="B42" s="2"/>
      <c r="C42" s="179" t="s">
        <v>284</v>
      </c>
      <c r="D42" s="180"/>
      <c r="E42" s="181"/>
      <c r="F42" s="182"/>
      <c r="G42" s="182"/>
      <c r="H42" s="182"/>
      <c r="I42" s="182"/>
      <c r="J42" s="180"/>
      <c r="K42" s="180"/>
      <c r="L42" s="183"/>
      <c r="M42" s="184">
        <v>-9253124881</v>
      </c>
      <c r="N42" s="185"/>
      <c r="AM42" s="218"/>
    </row>
    <row r="43" spans="1:39" s="47" customFormat="1" x14ac:dyDescent="0.15">
      <c r="A43" s="1"/>
      <c r="B43" s="2"/>
      <c r="C43" s="174" t="s">
        <v>353</v>
      </c>
      <c r="D43" s="157"/>
      <c r="E43" s="178"/>
      <c r="F43" s="176"/>
      <c r="G43" s="176"/>
      <c r="H43" s="176"/>
      <c r="I43" s="176"/>
      <c r="J43" s="157"/>
      <c r="K43" s="157"/>
      <c r="L43" s="171"/>
      <c r="M43" s="186"/>
      <c r="N43" s="187"/>
      <c r="AM43" s="218"/>
    </row>
    <row r="44" spans="1:39" s="47" customFormat="1" x14ac:dyDescent="0.15">
      <c r="A44" s="1" t="s">
        <v>308</v>
      </c>
      <c r="B44" s="2"/>
      <c r="C44" s="174"/>
      <c r="D44" s="157" t="s">
        <v>309</v>
      </c>
      <c r="E44" s="178"/>
      <c r="F44" s="176"/>
      <c r="G44" s="176"/>
      <c r="H44" s="176"/>
      <c r="I44" s="176"/>
      <c r="J44" s="157"/>
      <c r="K44" s="157"/>
      <c r="L44" s="171"/>
      <c r="M44" s="172">
        <v>7117799403</v>
      </c>
      <c r="N44" s="173"/>
      <c r="AM44" s="218"/>
    </row>
    <row r="45" spans="1:39" s="47" customFormat="1" x14ac:dyDescent="0.15">
      <c r="A45" s="1" t="s">
        <v>310</v>
      </c>
      <c r="B45" s="2"/>
      <c r="C45" s="174"/>
      <c r="D45" s="157"/>
      <c r="E45" s="178" t="s">
        <v>363</v>
      </c>
      <c r="F45" s="176"/>
      <c r="G45" s="176"/>
      <c r="H45" s="176"/>
      <c r="I45" s="176"/>
      <c r="J45" s="157"/>
      <c r="K45" s="157"/>
      <c r="L45" s="171"/>
      <c r="M45" s="172">
        <v>6770214751</v>
      </c>
      <c r="N45" s="173"/>
      <c r="AM45" s="218"/>
    </row>
    <row r="46" spans="1:39" s="47" customFormat="1" x14ac:dyDescent="0.15">
      <c r="A46" s="1" t="s">
        <v>311</v>
      </c>
      <c r="B46" s="2"/>
      <c r="C46" s="174"/>
      <c r="D46" s="157"/>
      <c r="E46" s="178" t="s">
        <v>256</v>
      </c>
      <c r="F46" s="176"/>
      <c r="G46" s="176"/>
      <c r="H46" s="176"/>
      <c r="I46" s="176"/>
      <c r="J46" s="157"/>
      <c r="K46" s="157"/>
      <c r="L46" s="171"/>
      <c r="M46" s="172">
        <v>347584652</v>
      </c>
      <c r="N46" s="173"/>
      <c r="AM46" s="218"/>
    </row>
    <row r="47" spans="1:39" s="47" customFormat="1" x14ac:dyDescent="0.15">
      <c r="A47" s="1" t="s">
        <v>312</v>
      </c>
      <c r="B47" s="2"/>
      <c r="C47" s="174"/>
      <c r="D47" s="157" t="s">
        <v>313</v>
      </c>
      <c r="E47" s="178"/>
      <c r="F47" s="176"/>
      <c r="G47" s="176"/>
      <c r="H47" s="176"/>
      <c r="I47" s="176"/>
      <c r="J47" s="157"/>
      <c r="K47" s="157"/>
      <c r="L47" s="171"/>
      <c r="M47" s="172">
        <v>3729103630</v>
      </c>
      <c r="N47" s="173"/>
      <c r="AM47" s="218"/>
    </row>
    <row r="48" spans="1:39" s="47" customFormat="1" x14ac:dyDescent="0.15">
      <c r="A48" s="1" t="s">
        <v>314</v>
      </c>
      <c r="B48" s="2"/>
      <c r="C48" s="174"/>
      <c r="D48" s="157"/>
      <c r="E48" s="178" t="s">
        <v>364</v>
      </c>
      <c r="F48" s="176"/>
      <c r="G48" s="176"/>
      <c r="H48" s="176"/>
      <c r="I48" s="170"/>
      <c r="J48" s="157"/>
      <c r="K48" s="157"/>
      <c r="L48" s="171"/>
      <c r="M48" s="172">
        <v>3732103630</v>
      </c>
      <c r="N48" s="173"/>
      <c r="AM48" s="218"/>
    </row>
    <row r="49" spans="1:39" s="47" customFormat="1" x14ac:dyDescent="0.15">
      <c r="A49" s="1" t="s">
        <v>315</v>
      </c>
      <c r="B49" s="2"/>
      <c r="C49" s="174"/>
      <c r="D49" s="157"/>
      <c r="E49" s="178" t="s">
        <v>275</v>
      </c>
      <c r="F49" s="176"/>
      <c r="G49" s="176"/>
      <c r="H49" s="176"/>
      <c r="I49" s="188"/>
      <c r="J49" s="157"/>
      <c r="K49" s="157"/>
      <c r="L49" s="171"/>
      <c r="M49" s="172">
        <v>-3000000</v>
      </c>
      <c r="N49" s="173"/>
      <c r="AM49" s="218"/>
    </row>
    <row r="50" spans="1:39" s="47" customFormat="1" x14ac:dyDescent="0.15">
      <c r="A50" s="1" t="s">
        <v>306</v>
      </c>
      <c r="B50" s="2"/>
      <c r="C50" s="179" t="s">
        <v>307</v>
      </c>
      <c r="D50" s="180"/>
      <c r="E50" s="181"/>
      <c r="F50" s="182"/>
      <c r="G50" s="182"/>
      <c r="H50" s="182"/>
      <c r="I50" s="189"/>
      <c r="J50" s="180"/>
      <c r="K50" s="180"/>
      <c r="L50" s="183"/>
      <c r="M50" s="184">
        <v>-3388695773</v>
      </c>
      <c r="N50" s="185"/>
      <c r="AM50" s="218"/>
    </row>
    <row r="51" spans="1:39" s="47" customFormat="1" x14ac:dyDescent="0.15">
      <c r="A51" s="1" t="s">
        <v>316</v>
      </c>
      <c r="B51" s="2"/>
      <c r="C51" s="299" t="s">
        <v>317</v>
      </c>
      <c r="D51" s="300"/>
      <c r="E51" s="300"/>
      <c r="F51" s="300"/>
      <c r="G51" s="300"/>
      <c r="H51" s="300"/>
      <c r="I51" s="300"/>
      <c r="J51" s="300"/>
      <c r="K51" s="300"/>
      <c r="L51" s="301"/>
      <c r="M51" s="184">
        <v>454580423</v>
      </c>
      <c r="N51" s="185"/>
      <c r="AM51" s="218"/>
    </row>
    <row r="52" spans="1:39" s="47" customFormat="1" x14ac:dyDescent="0.15">
      <c r="A52" s="1" t="s">
        <v>318</v>
      </c>
      <c r="B52" s="2"/>
      <c r="C52" s="277" t="s">
        <v>319</v>
      </c>
      <c r="D52" s="278"/>
      <c r="E52" s="278"/>
      <c r="F52" s="278"/>
      <c r="G52" s="278"/>
      <c r="H52" s="278"/>
      <c r="I52" s="278"/>
      <c r="J52" s="278"/>
      <c r="K52" s="278"/>
      <c r="L52" s="279"/>
      <c r="M52" s="184">
        <v>6549010605</v>
      </c>
      <c r="N52" s="185"/>
      <c r="AM52" s="218"/>
    </row>
    <row r="53" spans="1:39" s="47" customFormat="1" ht="14.25" thickBot="1" x14ac:dyDescent="0.2">
      <c r="A53" s="1">
        <v>4435000</v>
      </c>
      <c r="B53" s="2"/>
      <c r="C53" s="280" t="s">
        <v>237</v>
      </c>
      <c r="D53" s="281"/>
      <c r="E53" s="281"/>
      <c r="F53" s="281"/>
      <c r="G53" s="281"/>
      <c r="H53" s="281"/>
      <c r="I53" s="281"/>
      <c r="J53" s="281"/>
      <c r="K53" s="281"/>
      <c r="L53" s="282"/>
      <c r="M53" s="190">
        <v>-1126107</v>
      </c>
      <c r="N53" s="185"/>
      <c r="AM53" s="218"/>
    </row>
    <row r="54" spans="1:39" s="47" customFormat="1" ht="14.25" thickBot="1" x14ac:dyDescent="0.2">
      <c r="A54" s="1" t="s">
        <v>320</v>
      </c>
      <c r="B54" s="2"/>
      <c r="C54" s="283" t="s">
        <v>321</v>
      </c>
      <c r="D54" s="284"/>
      <c r="E54" s="284"/>
      <c r="F54" s="284"/>
      <c r="G54" s="284"/>
      <c r="H54" s="284"/>
      <c r="I54" s="284"/>
      <c r="J54" s="284"/>
      <c r="K54" s="284"/>
      <c r="L54" s="285"/>
      <c r="M54" s="191">
        <v>7002464921</v>
      </c>
      <c r="N54" s="192"/>
      <c r="AM54" s="218"/>
    </row>
    <row r="55" spans="1:39" s="47" customFormat="1" ht="14.25" thickBot="1" x14ac:dyDescent="0.2">
      <c r="A55" s="1"/>
      <c r="B55" s="2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195"/>
      <c r="AM55" s="218"/>
    </row>
    <row r="56" spans="1:39" s="47" customFormat="1" x14ac:dyDescent="0.15">
      <c r="A56" s="1" t="s">
        <v>322</v>
      </c>
      <c r="B56" s="2"/>
      <c r="C56" s="196" t="s">
        <v>323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8">
        <v>87550149</v>
      </c>
      <c r="N56" s="199"/>
      <c r="AM56" s="218"/>
    </row>
    <row r="57" spans="1:39" s="47" customFormat="1" x14ac:dyDescent="0.15">
      <c r="A57" s="1" t="s">
        <v>324</v>
      </c>
      <c r="B57" s="2"/>
      <c r="C57" s="200" t="s">
        <v>325</v>
      </c>
      <c r="D57" s="201"/>
      <c r="E57" s="201"/>
      <c r="F57" s="201"/>
      <c r="G57" s="201"/>
      <c r="H57" s="201"/>
      <c r="I57" s="201"/>
      <c r="J57" s="201"/>
      <c r="K57" s="201"/>
      <c r="L57" s="201"/>
      <c r="M57" s="184">
        <v>39272645</v>
      </c>
      <c r="N57" s="185"/>
      <c r="AM57" s="218"/>
    </row>
    <row r="58" spans="1:39" s="47" customFormat="1" ht="14.25" thickBot="1" x14ac:dyDescent="0.2">
      <c r="A58" s="1" t="s">
        <v>326</v>
      </c>
      <c r="B58" s="2"/>
      <c r="C58" s="202" t="s">
        <v>327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4">
        <v>126822794</v>
      </c>
      <c r="N58" s="205"/>
      <c r="AM58" s="218"/>
    </row>
    <row r="59" spans="1:39" s="47" customFormat="1" ht="14.25" thickBot="1" x14ac:dyDescent="0.2">
      <c r="A59" s="1" t="s">
        <v>328</v>
      </c>
      <c r="B59" s="2"/>
      <c r="C59" s="206" t="s">
        <v>329</v>
      </c>
      <c r="D59" s="207"/>
      <c r="E59" s="208"/>
      <c r="F59" s="209"/>
      <c r="G59" s="209"/>
      <c r="H59" s="209"/>
      <c r="I59" s="209"/>
      <c r="J59" s="207"/>
      <c r="K59" s="207"/>
      <c r="L59" s="207"/>
      <c r="M59" s="191">
        <v>7129287715</v>
      </c>
      <c r="N59" s="192"/>
      <c r="AM59" s="218"/>
    </row>
    <row r="60" spans="1:39" s="47" customFormat="1" ht="6.75" customHeight="1" x14ac:dyDescent="0.15">
      <c r="A60" s="1"/>
      <c r="B60" s="2"/>
      <c r="C60" s="156"/>
      <c r="D60" s="156"/>
      <c r="E60" s="210"/>
      <c r="F60" s="211"/>
      <c r="G60" s="211"/>
      <c r="H60" s="211"/>
      <c r="I60" s="212"/>
      <c r="J60" s="213"/>
      <c r="K60" s="213"/>
      <c r="L60" s="213"/>
      <c r="M60" s="2"/>
      <c r="N60" s="2"/>
    </row>
    <row r="61" spans="1:39" s="47" customFormat="1" x14ac:dyDescent="0.15">
      <c r="A61" s="1"/>
      <c r="B61" s="2"/>
      <c r="C61" s="156"/>
      <c r="D61" s="214" t="s">
        <v>343</v>
      </c>
      <c r="E61" s="210"/>
      <c r="F61" s="211"/>
      <c r="G61" s="211"/>
      <c r="H61" s="211"/>
      <c r="I61" s="215"/>
      <c r="J61" s="213"/>
      <c r="K61" s="213"/>
      <c r="L61" s="213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daito</dc:creator>
  <cp:lastModifiedBy> </cp:lastModifiedBy>
  <dcterms:created xsi:type="dcterms:W3CDTF">2020-02-12T04:48:05Z</dcterms:created>
  <dcterms:modified xsi:type="dcterms:W3CDTF">2021-04-13T10:23:26Z</dcterms:modified>
</cp:coreProperties>
</file>