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codeName="ThisWorkbook"/>
  <xr:revisionPtr revIDLastSave="0" documentId="13_ncr:1_{FE2D9208-F16B-450B-A9F6-CCE8684D9672}" xr6:coauthVersionLast="36" xr6:coauthVersionMax="36" xr10:uidLastSave="{00000000-0000-0000-0000-000000000000}"/>
  <bookViews>
    <workbookView xWindow="0" yWindow="0" windowWidth="20490" windowHeight="7455"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<sst xmlns="http://schemas.openxmlformats.org/spreadsheetml/2006/main" count="3029" uniqueCount="513">
  <si>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</si>
  <si>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</si>
  <si>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</si>
  <si>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</si>
  <si>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</si>
  <si>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</si>
  <si>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</si>
  <si>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</si>
  <si>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</si>
  <si>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</si>
  <si>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</si>
  <si>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</si>
  <si>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</si>
  <si>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</si>
  <si>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</si>
  <si>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</si>
  <si>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</si>
  <si>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</si>
  <si>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</si>
  <si>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</si>
  <si>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</si>
  <si>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</si>
  <si>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</si>
  <si>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</si>
  <si>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</si>
  <si>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</si>
  <si>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</si>
  <si>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</si>
  <si>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</si>
  <si>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</si>
  <si>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</si>
  <si>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</si>
  <si>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</si>
  <si>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</si>
  <si>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</si>
  <si>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</si>
  <si>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</si>
  <si>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</si>
  <si>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</si>
  <si>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</si>
  <si>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</si>
  <si>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</si>
  <si>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</si>
  <si>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</si>
  <si>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</si>
  <si>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</si>
  <si>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</si>
  <si>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</si>
  <si>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</si>
  <si>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</si>
  <si>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</si>
  <si>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</si>
  <si>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</si>
  <si>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</si>
  <si>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</si>
  <si>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</si>
  <si>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</si>
  <si>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</si>
  <si>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</si>
  <si>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</si>
  <si>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</si>
  <si>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</si>
  <si>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</si>
  <si>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</si>
  <si>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</si>
  <si>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</si>
  <si>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</si>
  <si>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</si>
  <si>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</si>
  <si>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</si>
  <si>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</si>
  <si>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</si>
  <si>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</si>
  <si>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</si>
  <si>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</si>
  <si>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</si>
  <si>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</si>
  <si>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</si>
  <si>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</si>
  <si>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</si>
  <si>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</si>
  <si>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</si>
  <si>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</si>
  <si>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</si>
  <si>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</si>
  <si>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</si>
  <si>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</si>
  <si>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</si>
  <si>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</si>
  <si>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</si>
  <si>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</si>
  <si>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</si>
  <si>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</si>
  <si>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</si>
  <si>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</si>
  <si>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</si>
  <si>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</si>
  <si>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</si>
  <si>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</si>
  <si>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</si>
  <si>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</si>
  <si>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</si>
  <si>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</si>
  <si>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</si>
  <si>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</si>
  <si>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</si>
  <si>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</si>
  <si>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</si>
  <si>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</si>
  <si>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</si>
  <si>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</si>
  <si>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</si>
  <si>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</si>
  <si>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</si>
  <si>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</si>
  <si>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</si>
  <si>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</si>
  <si>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</si>
  <si>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</si>
  <si>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</si>
  <si>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</si>
  <si>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</si>
  <si>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</si>
  <si>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</si>
  <si>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</si>
  <si>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</si>
  <si>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</si>
  <si>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</si>
  <si>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</si>
  <si>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</si>
  <si>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</si>
  <si>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</si>
  <si>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</si>
  <si>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</si>
  <si>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</si>
  <si>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</si>
  <si>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</si>
  <si>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</si>
  <si>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</si>
  <si>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</si>
  <si>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</si>
  <si>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</si>
  <si>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</si>
  <si>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</si>
  <si>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</si>
  <si>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</si>
  <si>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</si>
  <si>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</si>
  <si>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</si>
  <si>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</si>
  <si>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</si>
  <si>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</si>
  <si>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</si>
  <si>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</si>
  <si>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</si>
  <si>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</si>
  <si>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</si>
  <si>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</si>
  <si>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</si>
  <si>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</si>
  <si>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</si>
  <si>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</si>
  <si>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</si>
  <si>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</si>
  <si>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</si>
  <si>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</si>
  <si>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</si>
  <si>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</si>
  <si>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</si>
  <si>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</si>
  <si>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</si>
  <si>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</si>
  <si>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</si>
  <si>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</si>
  <si>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</si>
  <si>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</si>
  <si>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</si>
  <si>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</si>
  <si>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</si>
  <si>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</si>
  <si>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</si>
  <si>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</si>
  <si>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</si>
  <si>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</si>
  <si>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</si>
  <si>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</si>
  <si>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</si>
  <si>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</si>
  <si>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</si>
  <si>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</si>
  <si>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</si>
  <si>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</si>
  <si>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</si>
  <si>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</si>
  <si>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</si>
  <si>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</si>
  <si>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</si>
  <si>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</si>
  <si>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</si>
  <si>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</si>
  <si>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</si>
  <si>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</si>
  <si>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</si>
  <si>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</si>
  <si>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</si>
  <si>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</si>
  <si>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</si>
  <si>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</si>
  <si>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</si>
  <si>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</si>
  <si>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</si>
  <si>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</si>
  <si>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</si>
  <si>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</si>
  <si>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</si>
  <si>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</si>
  <si>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</si>
  <si>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</si>
  <si>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</si>
  <si>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</si>
  <si>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</si>
  <si>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</si>
  <si>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</si>
  <si>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</si>
  <si>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</si>
  <si>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</si>
  <si>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</si>
  <si>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</si>
  <si>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</si>
  <si>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</si>
  <si>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</si>
  <si>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</si>
  <si>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</si>
  <si>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</si>
  <si>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</si>
  <si>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</si>
  <si>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</si>
  <si>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</si>
  <si>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</si>
  <si>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</si>
  <si>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</si>
  <si>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</si>
  <si>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</si>
  <si>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</si>
  <si>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</si>
  <si>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</si>
  <si>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</si>
  <si>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</si>
  <si>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</si>
  <si>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</si>
  <si>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</si>
  <si>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</si>
  <si>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</si>
  <si>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</si>
  <si>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</si>
  <si>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</si>
  <si>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</si>
  <si>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</si>
  <si>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</si>
  <si>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</si>
  <si>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</si>
  <si>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</si>
  <si>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</si>
  <si>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</si>
  <si>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</si>
  <si>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</si>
  <si>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</si>
  <si>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</si>
  <si>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</si>
  <si>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</si>
  <si>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</si>
  <si>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</si>
  <si>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</si>
  <si>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</si>
  <si>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</si>
  <si>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</si>
  <si>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</si>
  <si>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</si>
  <si>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</si>
  <si>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</si>
  <si>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</si>
  <si>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</si>
  <si>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</si>
  <si>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</si>
  <si>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</si>
  <si>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</si>
  <si>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</si>
  <si>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</si>
  <si>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</si>
  <si>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</si>
  <si>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</si>
  <si>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</si>
  <si>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</si>
  <si>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</si>
  <si>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</si>
  <si>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</si>
  <si>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</si>
  <si>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</si>
  <si>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</si>
  <si>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</si>
  <si>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</si>
  <si>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</si>
  <si>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</si>
  <si>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</si>
  <si>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</si>
  <si>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</si>
  <si>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</si>
  <si>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</si>
  <si>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</si>
  <si>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</si>
  <si>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</si>
  <si>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</si>
  <si>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</si>
  <si>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</si>
  <si>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</si>
  <si>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</si>
  <si>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</si>
  <si>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</si>
  <si>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</si>
  <si>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</si>
  <si>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</si>
  <si>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</si>
  <si>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</si>
  <si>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</si>
  <si>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</si>
  <si>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</si>
  <si>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</si>
  <si>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</si>
  <si>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</si>
  <si>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</si>
  <si>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</si>
  <si>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</si>
  <si>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</si>
  <si>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</si>
  <si>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</si>
  <si>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</si>
  <si>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</si>
  <si>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</si>
  <si>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</si>
  <si>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</si>
  <si>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</si>
  <si>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</si>
  <si>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</si>
  <si>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</si>
  <si>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</si>
  <si>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</si>
  <si>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</si>
  <si>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</si>
  <si>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</si>
  <si>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</si>
  <si>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</si>
  <si>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</si>
  <si>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</si>
  <si>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</si>
  <si>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</si>
  <si>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</si>
  <si>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</si>
  <si>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</si>
  <si>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</si>
  <si>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</si>
  <si>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</si>
  <si>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</si>
  <si>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</si>
  <si>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</si>
  <si>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</si>
  <si>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</si>
  <si>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</si>
  <si>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</si>
  <si>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</si>
  <si>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</si>
  <si>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</si>
  <si>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</si>
  <si>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</si>
  <si>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</si>
  <si>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</si>
  <si>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</si>
  <si>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</si>
  <si>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</si>
  <si>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</si>
  <si>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</si>
  <si>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</si>
  <si>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</si>
  <si>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</si>
  <si>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</si>
  <si>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</si>
  <si>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</si>
  <si>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</si>
  <si>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</si>
  <si>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</si>
  <si>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</si>
  <si>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</si>
  <si>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</si>
  <si>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</si>
  <si>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</si>
  <si>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</si>
  <si>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</si>
  <si>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</si>
  <si>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</si>
  <si>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</si>
  <si>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</si>
  <si>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</si>
  <si>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</si>
  <si>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</si>
  <si>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</si>
  <si>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</si>
  <si>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</si>
  <si>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</si>
  <si>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</si>
  <si>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</si>
  <si>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</si>
  <si>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</si>
  <si>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</si>
  <si>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</si>
  <si>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</si>
  <si>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</si>
  <si>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</si>
  <si>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</si>
  <si>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</si>
  <si>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</si>
  <si>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</si>
  <si>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</si>
  <si>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</si>
  <si>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</si>
  <si>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</si>
  <si>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</si>
  <si>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</si>
  <si>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</si>
  <si>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</si>
  <si>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</si>
  <si>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</si>
  <si>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</si>
  <si>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</si>
  <si>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</si>
  <si>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</si>
  <si>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</si>
  <si>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</si>
  <si>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</si>
  <si>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</si>
  <si>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</si>
  <si>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</si>
  <si>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</si>
  <si>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</si>
  <si>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</si>
  <si>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</si>
  <si>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</si>
  <si>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</si>
  <si>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</si>
  <si>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</si>
  <si>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</si>
  <si>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</si>
  <si>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</si>
  <si>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</si>
  <si>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</si>
  <si>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</si>
  <si>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</si>
  <si>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</si>
  <si>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</si>
  <si>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</si>
  <si>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</si>
  <si>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</si>
  <si>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</si>
  <si>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</si>
  <si>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</si>
  <si>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</si>
  <si>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</si>
  <si>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</si>
  <si>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</si>
  <si>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</si>
  <si>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</si>
  <si>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</si>
  <si>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</si>
  <si>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</si>
  <si>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</si>
  <si>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</si>
  <si>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</si>
  <si>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</si>
  <si>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</si>
  <si>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</si>
  <si>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</si>
  <si>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</si>
  <si>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</si>
  <si>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</si>
  <si>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</si>
  <si>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</si>
  <si>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</si>
  <si>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○○ケアサービス</t>
    <phoneticPr fontId="7"/>
  </si>
  <si>
    <t>○○ビル18Ｆ</t>
    <phoneticPr fontId="7"/>
  </si>
  <si>
    <t>代表取締役</t>
    <rPh sb="0" eb="2">
      <t>ダイヒョウ</t>
    </rPh>
    <rPh sb="2" eb="5">
      <t>トリシマリヤク</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</si>
  <si>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</si>
  <si>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</si>
  <si>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</si>
  <si>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</si>
  <si>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</si>
  <si>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</si>
  <si>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</si>
  <si>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</si>
  <si>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</si>
  <si>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</si>
  <si>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</si>
  <si>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</si>
  <si>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</si>
  <si>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</si>
  <si>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</si>
  <si>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</si>
  <si>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</si>
  <si>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</si>
  <si>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</si>
  <si>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大東市</t>
    <rPh sb="0" eb="3">
      <t>ダイトウシ</t>
    </rPh>
    <phoneticPr fontId="7"/>
  </si>
  <si>
    <t>大阪府大東市〇〇１丁目２番３号</t>
    <rPh sb="0" eb="3">
      <t>オオサカフ</t>
    </rPh>
    <rPh sb="3" eb="6">
      <t>ダイトウシ</t>
    </rPh>
    <rPh sb="9" eb="11">
      <t>チョウメ</t>
    </rPh>
    <rPh sb="12" eb="13">
      <t>バン</t>
    </rPh>
    <rPh sb="14" eb="15">
      <t>ゴウ</t>
    </rPh>
    <phoneticPr fontId="7"/>
  </si>
  <si>
    <t>大東　花子</t>
    <rPh sb="0" eb="2">
      <t>ダイトウ</t>
    </rPh>
    <rPh sb="3" eb="5">
      <t>ハナコ</t>
    </rPh>
    <phoneticPr fontId="7"/>
  </si>
  <si>
    <t>ダイトウ　タロウ</t>
    <phoneticPr fontId="7"/>
  </si>
  <si>
    <t>大東　太郎</t>
    <rPh sb="0" eb="2">
      <t>ダイトウ</t>
    </rPh>
    <rPh sb="3" eb="5">
      <t>タロウ</t>
    </rPh>
    <phoneticPr fontId="7"/>
  </si>
  <si>
    <t>大阪府</t>
    <rPh sb="0" eb="3">
      <t>オオサカフ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</si>
</sst>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31" fillId="30" borderId="17" xfId="0" applyFont="1" applyFill="1" applyBorder="1" applyAlignment="1">
      <alignment vertical="center"/>
    </xf>
    <xf numFmtId="0" fontId="31" fillId="30" borderId="18" xfId="0" applyFont="1" applyFill="1" applyBorder="1" applyAlignment="1">
      <alignment vertical="center"/>
    </xf>
    <xf numFmtId="0" fontId="31" fillId="30" borderId="19" xfId="0" applyFont="1" applyFill="1" applyBorder="1" applyAlignment="1">
      <alignment vertical="center"/>
    </xf>
    <xf numFmtId="0" fontId="31" fillId="30" borderId="93" xfId="0" applyFont="1"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502</v>
      </c>
      <c r="E8" s="32" t="s">
        <v>198</v>
      </c>
    </row>
    <row r="9" spans="1:5" ht="60" customHeight="1">
      <c r="A9" s="31" t="s">
        <v>199</v>
      </c>
      <c r="B9" s="30" t="s">
        <v>333</v>
      </c>
      <c r="C9" s="148" t="s">
        <v>11</v>
      </c>
      <c r="D9" s="45" t="s">
        <v>501</v>
      </c>
      <c r="E9" s="32" t="s">
        <v>198</v>
      </c>
    </row>
    <row r="10" spans="1:5" ht="72" customHeight="1">
      <c r="A10" s="31" t="s">
        <v>460</v>
      </c>
      <c r="B10" s="30" t="s">
        <v>333</v>
      </c>
      <c r="C10" s="148" t="s">
        <v>11</v>
      </c>
      <c r="D10" s="45" t="s">
        <v>503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Y18" sqref="Y18"/>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507</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485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485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5</v>
      </c>
      <c r="N17" s="156">
        <v>7</v>
      </c>
      <c r="O17" s="156">
        <v>4</v>
      </c>
      <c r="P17" s="157" t="s">
        <v>107</v>
      </c>
      <c r="Q17" s="156">
        <v>1</v>
      </c>
      <c r="R17" s="156">
        <v>2</v>
      </c>
      <c r="S17" s="156">
        <v>3</v>
      </c>
      <c r="T17" s="158">
        <v>4</v>
      </c>
      <c r="U17" s="159"/>
      <c r="V17" s="160"/>
      <c r="W17" s="160"/>
      <c r="X17" s="160"/>
      <c r="Y17" s="151"/>
      <c r="Z17" s="151"/>
      <c r="AA17" s="151"/>
      <c r="AC17" t="str">
        <f>CONCATENATE(M17,N17,O17,P17,Q17,R17,S17,T17)</f>
        <v>574－1234</v>
      </c>
    </row>
    <row r="18" spans="1:29" ht="20.100000000000001" customHeight="1">
      <c r="A18" s="151"/>
      <c r="B18" s="161"/>
      <c r="C18" s="859" t="s">
        <v>105</v>
      </c>
      <c r="D18" s="859"/>
      <c r="E18" s="859"/>
      <c r="F18" s="859"/>
      <c r="G18" s="859"/>
      <c r="H18" s="859"/>
      <c r="I18" s="859"/>
      <c r="J18" s="859"/>
      <c r="K18" s="859"/>
      <c r="L18" s="860"/>
      <c r="M18" s="841" t="s">
        <v>508</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486</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487</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488</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489</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490</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506</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505</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512</v>
      </c>
      <c r="N33" s="867"/>
      <c r="O33" s="867"/>
      <c r="P33" s="867"/>
      <c r="Q33" s="868"/>
      <c r="R33" s="866" t="s">
        <v>512</v>
      </c>
      <c r="S33" s="867"/>
      <c r="T33" s="867"/>
      <c r="U33" s="867"/>
      <c r="V33" s="868"/>
      <c r="W33" s="645" t="s">
        <v>507</v>
      </c>
      <c r="X33" s="168" t="s">
        <v>483</v>
      </c>
      <c r="Y33" s="168" t="s">
        <v>482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1345" t="s">
        <v>512</v>
      </c>
      <c r="N34" s="1346"/>
      <c r="O34" s="1346"/>
      <c r="P34" s="1346"/>
      <c r="Q34" s="1347"/>
      <c r="R34" s="1345" t="s">
        <v>512</v>
      </c>
      <c r="S34" s="1346"/>
      <c r="T34" s="1346"/>
      <c r="U34" s="1346"/>
      <c r="V34" s="1347"/>
      <c r="W34" s="1348" t="s">
        <v>507</v>
      </c>
      <c r="X34" s="173" t="s">
        <v>484</v>
      </c>
      <c r="Y34" s="173" t="s">
        <v>21</v>
      </c>
      <c r="Z34" s="724">
        <v>400000</v>
      </c>
      <c r="AA34" s="780">
        <v>10.9</v>
      </c>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25" zoomScale="90" zoomScaleNormal="120" zoomScaleSheetLayoutView="90" workbookViewId="0">
      <selection activeCell="N4" sqref="N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大東市</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574－1234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大阪府大東市〇〇１丁目２番３号</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ダイトウ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大東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491</v>
      </c>
      <c r="C19" s="661" t="s">
        <v>361</v>
      </c>
      <c r="D19" s="199"/>
      <c r="E19" s="200"/>
      <c r="F19" s="200"/>
      <c r="G19" s="200"/>
      <c r="H19" s="200"/>
      <c r="I19" s="200"/>
      <c r="J19" s="200"/>
      <c r="K19" s="200"/>
      <c r="L19" s="769" t="s">
        <v>491</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616080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499</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539504</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396420</v>
      </c>
      <c r="P94" s="1189"/>
      <c r="Q94" s="1189"/>
      <c r="R94" s="1189"/>
      <c r="S94" s="1189"/>
      <c r="T94" s="1189"/>
      <c r="U94" s="1190"/>
      <c r="V94" s="580" t="s">
        <v>2</v>
      </c>
      <c r="W94" s="581" t="s">
        <v>44</v>
      </c>
      <c r="X94" s="1191">
        <f>IFERROR(O94/O93*100,0)</f>
        <v>73.478602568284941</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66070</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76683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53550</v>
      </c>
      <c r="P97" s="1189"/>
      <c r="Q97" s="1189"/>
      <c r="R97" s="1189"/>
      <c r="S97" s="1189"/>
      <c r="T97" s="1189"/>
      <c r="U97" s="1190"/>
      <c r="V97" s="738" t="s">
        <v>2</v>
      </c>
      <c r="W97" s="581" t="s">
        <v>44</v>
      </c>
      <c r="X97" s="1191">
        <f>IFERROR(O97/O96*100,0)</f>
        <v>69.832948632682601</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8925</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492</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493</v>
      </c>
      <c r="H229" s="1069"/>
      <c r="I229" s="463" t="s">
        <v>4</v>
      </c>
      <c r="J229" s="1068" t="s">
        <v>493</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494</v>
      </c>
      <c r="T230" s="1065"/>
      <c r="U230" s="1065"/>
      <c r="V230" s="1065"/>
      <c r="W230" s="1065"/>
      <c r="X230" s="1066" t="s">
        <v>96</v>
      </c>
      <c r="Y230" s="1066"/>
      <c r="Z230" s="1065" t="s">
        <v>495</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A13"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大阪府</v>
      </c>
      <c r="M12" s="503" t="str">
        <f>IF(基本情報入力シート!R33="","",基本情報入力シート!R33)</f>
        <v>大阪府</v>
      </c>
      <c r="N12" s="503" t="str">
        <f>IF(基本情報入力シート!W33="","",基本情報入力シート!W33)</f>
        <v>大東市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大阪府</v>
      </c>
      <c r="M13" s="503" t="str">
        <f>IF(基本情報入力シート!R34="","",基本情報入力シート!R34)</f>
        <v>大阪府</v>
      </c>
      <c r="N13" s="503" t="str">
        <f>IF(基本情報入力シート!W34="","",基本情報入力シート!W34)</f>
        <v>大東市</v>
      </c>
      <c r="O13" s="498" t="str">
        <f>IF(基本情報入力シート!X34="","",基本情報入力シート!X34)</f>
        <v>介護保険事業所名称０２</v>
      </c>
      <c r="P13" s="504" t="str">
        <f>IF(基本情報入力シート!Y34="","",基本情報入力シート!Y34)</f>
        <v>地域密着型通所介護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448</v>
      </c>
      <c r="U9" s="1272" t="s">
        <v>117</v>
      </c>
      <c r="V9" s="1278"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大阪府</v>
      </c>
      <c r="M12" s="503" t="str">
        <f>IF(基本情報入力シート!R33="","",基本情報入力シート!R33)</f>
        <v>大阪府</v>
      </c>
      <c r="N12" s="503" t="str">
        <f>IF(基本情報入力シート!W33="","",基本情報入力シート!W33)</f>
        <v>大東市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大阪府</v>
      </c>
      <c r="M13" s="503" t="str">
        <f>IF(基本情報入力シート!R34="","",基本情報入力シート!R34)</f>
        <v>大阪府</v>
      </c>
      <c r="N13" s="503" t="str">
        <f>IF(基本情報入力シート!W34="","",基本情報入力シート!W34)</f>
        <v>大東市</v>
      </c>
      <c r="O13" s="498" t="str">
        <f>IF(基本情報入力シート!X34="","",基本情報入力シート!X34)</f>
        <v>介護保険事業所名称０２</v>
      </c>
      <c r="P13" s="504" t="str">
        <f>IF(基本情報入力シート!Y34="","",基本情報入力シート!Y34)</f>
        <v>地域密着型通所介護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topLeftCell="A4" zoomScale="70" zoomScaleNormal="85" zoomScaleSheetLayoutView="70" zoomScalePageLayoutView="70" workbookViewId="0">
      <selection activeCell="P12" sqref="P12"/>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504</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616080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498</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500</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大阪府</v>
      </c>
      <c r="M12" s="625" t="str">
        <f>IF(基本情報入力シート!R33="","",基本情報入力シート!R33)</f>
        <v>大阪府</v>
      </c>
      <c r="N12" s="625" t="str">
        <f>IF(基本情報入力シート!W33="","",基本情報入力シート!W33)</f>
        <v>大東市</v>
      </c>
      <c r="O12" s="622" t="str">
        <f>IF(基本情報入力シート!X33="","",基本情報入力シート!X33)</f>
        <v>介護保険事業所名称０１</v>
      </c>
      <c r="P12" s="626" t="str">
        <f>IF(基本情報入力シート!Y33="","",基本情報入力シート!Y33)</f>
        <v>訪問介護</v>
      </c>
      <c r="Q12" s="783" t="s">
        <v>496</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大阪府</v>
      </c>
      <c r="M13" s="625" t="str">
        <f>IF(基本情報入力シート!R34="","",基本情報入力シート!R34)</f>
        <v>大阪府</v>
      </c>
      <c r="N13" s="625" t="str">
        <f>IF(基本情報入力シート!W34="","",基本情報入力シート!W34)</f>
        <v>大東市</v>
      </c>
      <c r="O13" s="622" t="str">
        <f>IF(基本情報入力シート!X34="","",基本情報入力シート!X34)</f>
        <v>介護保険事業所名称０２</v>
      </c>
      <c r="P13" s="626" t="str">
        <f>IF(基本情報入力シート!Y34="","",基本情報入力シート!Y34)</f>
        <v>地域密着型通所介護</v>
      </c>
      <c r="Q13" s="783" t="s">
        <v>497</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2022-07-19T05:00:42Z</dcterms:modified>
</cp:coreProperties>
</file>