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3"/>
  <workbookPr/>
  <mc:AlternateContent xmlns:mc="http://schemas.openxmlformats.org/markup-compatibility/2006">
    <mc:Choice Requires="x15">
      <x15ac:absPath xmlns:x15ac="http://schemas.microsoft.com/office/spreadsheetml/2010/11/ac" url="\\2003sv30\水道総務課\30 経理G（水道）\経営比較分析表\R04\"/>
    </mc:Choice>
  </mc:AlternateContent>
  <xr:revisionPtr revIDLastSave="0" documentId="13_ncr:1_{C3DC8AF6-5FD4-4FC2-8570-7C85B26FCE1C}" xr6:coauthVersionLast="36" xr6:coauthVersionMax="36" xr10:uidLastSave="{00000000-0000-0000-0000-000000000000}"/>
  <workbookProtection workbookAlgorithmName="SHA-512" workbookHashValue="6PplahRDM2VTZuWvluQoP4o5gUo7A3PjATLRKHccEX6SntF+Rca1EbGDg6zmJ779Hf5OaC+CcHY/65OQprC2LA==" workbookSaltValue="KjxVc80FloboK8h0LA5gJg==" workbookSpinCount="100000" lockStructure="1"/>
  <bookViews>
    <workbookView xWindow="0" yWindow="0" windowWidth="20490" windowHeight="7545"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W10" i="4" s="1"/>
  <c r="P6" i="5"/>
  <c r="P10" i="4" s="1"/>
  <c r="O6" i="5"/>
  <c r="N6" i="5"/>
  <c r="M6" i="5"/>
  <c r="AD8" i="4" s="1"/>
  <c r="L6" i="5"/>
  <c r="K6" i="5"/>
  <c r="J6" i="5"/>
  <c r="I6" i="5"/>
  <c r="B8" i="4" s="1"/>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I10" i="4"/>
  <c r="B10" i="4"/>
  <c r="BB8" i="4"/>
  <c r="AT8" i="4"/>
  <c r="AL8" i="4"/>
  <c r="W8" i="4"/>
  <c r="P8" i="4"/>
  <c r="I8" i="4"/>
  <c r="B6" i="4"/>
</calcChain>
</file>

<file path=xl/sharedStrings.xml><?xml version="1.0" encoding="utf-8"?>
<sst xmlns="http://schemas.openxmlformats.org/spreadsheetml/2006/main" count="228" uniqueCount="114">
  <si>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</si>
  <si>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</si>
  <si>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</si>
  <si>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</si>
  <si>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</si>
  <si>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</si>
  <si>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</si>
  <si>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</si>
  <si>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</si>
  <si>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</si>
  <si>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</si>
  <si>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</si>
  <si>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</si>
  <si>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</si>
  <si>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</si>
  <si>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</si>
  <si>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</si>
  <si>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</si>
  <si>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</si>
  <si>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</si>
  <si>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</si>
  <si>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</si>
  <si>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</si>
  <si>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</si>
  <si>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</si>
  <si>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</si>
  <si>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</si>
  <si>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</si>
  <si>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</si>
  <si>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</si>
  <si>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</si>
  <si>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</si>
  <si>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</si>
  <si>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</si>
  <si>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</si>
  <si>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</si>
  <si>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</si>
  <si>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</si>
  <si>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</si>
  <si>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</si>
  <si>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</si>
  <si>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</si>
  <si>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</si>
  <si>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</si>
  <si>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</si>
  <si>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</si>
  <si>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</si>
  <si>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</si>
  <si>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</si>
  <si>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</si>
  <si>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</si>
  <si>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</si>
  <si>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</si>
  <si>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</si>
  <si>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</si>
  <si>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</si>
  <si>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</si>
  <si>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</si>
  <si>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</si>
  <si>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</si>
  <si>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</si>
  <si>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</si>
  <si>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</si>
  <si>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</si>
  <si>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</si>
  <si>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</si>
  <si>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</si>
  <si>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</si>
  <si>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</si>
  <si>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</si>
  <si>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</si>
  <si>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</si>
  <si>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</si>
  <si>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</si>
  <si>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</si>
  <si>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</si>
  <si>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</si>
  <si>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</si>
  <si>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</si>
  <si>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</si>
  <si>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</si>
  <si>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</si>
  <si>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</si>
  <si>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</si>
  <si>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</si>
  <si>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</si>
  <si>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</si>
  <si>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</si>
  <si>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</si>
  <si>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</si>
  <si>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</si>
  <si>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</si>
  <si>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</si>
  <si>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大東市</t>
  </si>
  <si>
    <t>法適用</t>
  </si>
  <si>
    <t>水道事業</t>
  </si>
  <si>
    <t>末端給水事業</t>
  </si>
  <si>
    <t>A3</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</si>
  <si>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</si>
  <si>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</si>
  <si>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</si>
  <si>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</si>
  <si>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</si>
  <si>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</si>
  <si>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</si>
  <si>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</si>
  <si>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</si>
  <si>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</si>
  <si>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</si>
  <si>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</si>
  <si>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</si>
  <si>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現状経営面では、類似団体と比較してもおおむね良好な状態ではあるが、給水収益の減少により経常収益が減少する一方、水道施設や管路の老朽化が進んでいるため、今後更新費用が増大することが見込まれる。
　そのため、平成29年度に策定した「大東市水道施設アセットマネジメント・耐震化・再構築計画」に基づき、水道施設の効率的な再構築及び計画的な耐震化を行っている。
　また、管路についても、この計画に基づき、平成30年度から10年間で基幹管路及び重要施設への配水ルートの耐震化を優先的に進めるとともに、今後の給水量を考慮したダウンサイジングや弁栓類等の点検、補修等による長寿命化を行う。
　平成31年度に策定した「大東市水道事業経営戦略」によると、平成31年度から10年間の計画期間内は黒字を維持できる見込みであるが、引き続き効率的な経営に努め、水道施設の維持・管理に必要な財源の確保を行っていく。</t>
    <phoneticPr fontId="4"/>
  </si>
  <si>
    <t>　給水人口が年々減少し、年間総有収水量が減少することなどで給水収益が減少している。また、⑤料金回収率が類似団体平均値と比較して低く①経常収支比率は類似団体平均値と比較して低いが、100%以上を堅持しており、③流動比率も100%以上かつ類似団体平均値を大きく上回っている。
　令和2年度において、新型コロナウイルス感染症の拡大に伴う市民、事業者の経済的負担の軽減等を図るため、水道料金の基本料金無料化を実施（8か月）したことにより、供給単価が下がり令和2年度の⑤料金回収率は低下していたが、令和3年度はその影響がなくなり100%を超えた。また、主に工事請負費の増加により⑥給水原価が類似団体平均値よりも高くなっている。
　④企業債残高対給水収益比率は類似団体平均値と比較して低い水準であり、給水収益と比較して債務が過大でないことを示しているが、老朽化が進んでいることもあり、将来的に多額の設備投資が必要になることも考えられる。また、配水量の減少に伴い⑦施設利用率が低下している。こうしたことから、平成29年度に策定した「大東市水道施設アセットマネジメント・耐震化・再構築計画」に基づいたダウンサイジング等によって効率性を高めていく必要がある。</t>
    <rPh sb="96" eb="98">
      <t>ケンジ</t>
    </rPh>
    <phoneticPr fontId="4"/>
  </si>
  <si>
    <t>　①有形固定資産減価償却率は平成26年度の施設の更新の影響により、平成28年度までは類似団体平均値と比較して低くなっていたが、平成29年度には類似団体平均値を若干上回った。その後、平成30年度のポンプ場の新設の影響により類似団体平均値を若干下回り、令和3年度時点でも影響が残っている。②管路経年化率を踏まえても、施設の老朽化が進んでいることがうかがえる。
　過去より②管路経年化率は類似団体平均値を上回り、③管路更新率は類似団体平均値を下回るという状況が続いているため、平成29年度に「大東市水道施設アセットマネジメント・耐震化・再構築計画」を策定し取り組んできた。その結果、令和3年度の③管路更新率は類似団体平均値を上回った。
　なお、平成30年度において上記計画に基づいた重要施設配水ルートの耐震化を優先的に進めている影響によって、平成30年度の③管路更新率の一時的な低下が目立っている。</t>
    <rPh sb="275" eb="276">
      <t>ト</t>
    </rPh>
    <rPh sb="277" eb="278">
      <t>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</si>
</sst>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6" fillId="0" borderId="11"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0.65</c:v>
                </c:pt>
                <c:pt idx="1">
                  <c:v>0.41</c:v>
                </c:pt>
                <c:pt idx="2">
                  <c:v>0.68</c:v>
                </c:pt>
                <c:pt idx="3">
                  <c:v>0.63</c:v>
                </c:pt>
                <c:pt idx="4">
                  <c:v>0.74</c:v>
                </c:pt>
              </c:numCache>
            </c:numRef>
          </c:val>
          <c:extLst>
            <c:ext xmlns:c16="http://schemas.microsoft.com/office/drawing/2014/chart" uri="{C3380CC4-5D6E-409C-BE32-E72D297353CC}">
              <c16:uniqueId val="{00000000-098D-46B6-A6B0-BD7F0C7B2FCE}"/>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0.74</c:v>
                </c:pt>
                <c:pt idx="1">
                  <c:v>0.72</c:v>
                </c:pt>
                <c:pt idx="2">
                  <c:v>0.66</c:v>
                </c:pt>
                <c:pt idx="3">
                  <c:v>0.67</c:v>
                </c:pt>
                <c:pt idx="4">
                  <c:v>0.62</c:v>
                </c:pt>
              </c:numCache>
            </c:numRef>
          </c:val>
          <c:smooth val="0"/>
          <c:extLst>
            <c:ext xmlns:c16="http://schemas.microsoft.com/office/drawing/2014/chart" uri="{C3380CC4-5D6E-409C-BE32-E72D297353CC}">
              <c16:uniqueId val="{00000001-098D-46B6-A6B0-BD7F0C7B2FCE}"/>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58.53</c:v>
                </c:pt>
                <c:pt idx="1">
                  <c:v>59.14</c:v>
                </c:pt>
                <c:pt idx="2">
                  <c:v>56.21</c:v>
                </c:pt>
                <c:pt idx="3">
                  <c:v>56.71</c:v>
                </c:pt>
                <c:pt idx="4">
                  <c:v>55.55</c:v>
                </c:pt>
              </c:numCache>
            </c:numRef>
          </c:val>
          <c:extLst>
            <c:ext xmlns:c16="http://schemas.microsoft.com/office/drawing/2014/chart" uri="{C3380CC4-5D6E-409C-BE32-E72D297353CC}">
              <c16:uniqueId val="{00000000-1165-493A-AEBE-E4C37A4D2719}"/>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62.38</c:v>
                </c:pt>
                <c:pt idx="1">
                  <c:v>62.83</c:v>
                </c:pt>
                <c:pt idx="2">
                  <c:v>62.05</c:v>
                </c:pt>
                <c:pt idx="3">
                  <c:v>63.23</c:v>
                </c:pt>
                <c:pt idx="4">
                  <c:v>62.59</c:v>
                </c:pt>
              </c:numCache>
            </c:numRef>
          </c:val>
          <c:smooth val="0"/>
          <c:extLst>
            <c:ext xmlns:c16="http://schemas.microsoft.com/office/drawing/2014/chart" uri="{C3380CC4-5D6E-409C-BE32-E72D297353CC}">
              <c16:uniqueId val="{00000001-1165-493A-AEBE-E4C37A4D2719}"/>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94.85</c:v>
                </c:pt>
                <c:pt idx="1">
                  <c:v>93.01</c:v>
                </c:pt>
                <c:pt idx="2">
                  <c:v>96.83</c:v>
                </c:pt>
                <c:pt idx="3">
                  <c:v>96.9</c:v>
                </c:pt>
                <c:pt idx="4">
                  <c:v>97.44</c:v>
                </c:pt>
              </c:numCache>
            </c:numRef>
          </c:val>
          <c:extLst>
            <c:ext xmlns:c16="http://schemas.microsoft.com/office/drawing/2014/chart" uri="{C3380CC4-5D6E-409C-BE32-E72D297353CC}">
              <c16:uniqueId val="{00000000-E876-4AB9-9E45-F3EE86E6C3C4}"/>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89.17</c:v>
                </c:pt>
                <c:pt idx="1">
                  <c:v>88.86</c:v>
                </c:pt>
                <c:pt idx="2">
                  <c:v>89.11</c:v>
                </c:pt>
                <c:pt idx="3">
                  <c:v>89.35</c:v>
                </c:pt>
                <c:pt idx="4">
                  <c:v>89.7</c:v>
                </c:pt>
              </c:numCache>
            </c:numRef>
          </c:val>
          <c:smooth val="0"/>
          <c:extLst>
            <c:ext xmlns:c16="http://schemas.microsoft.com/office/drawing/2014/chart" uri="{C3380CC4-5D6E-409C-BE32-E72D297353CC}">
              <c16:uniqueId val="{00000001-E876-4AB9-9E45-F3EE86E6C3C4}"/>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110.85</c:v>
                </c:pt>
                <c:pt idx="1">
                  <c:v>111.09</c:v>
                </c:pt>
                <c:pt idx="2">
                  <c:v>106.05</c:v>
                </c:pt>
                <c:pt idx="3">
                  <c:v>103.67</c:v>
                </c:pt>
                <c:pt idx="4">
                  <c:v>106.44</c:v>
                </c:pt>
              </c:numCache>
            </c:numRef>
          </c:val>
          <c:extLst>
            <c:ext xmlns:c16="http://schemas.microsoft.com/office/drawing/2014/chart" uri="{C3380CC4-5D6E-409C-BE32-E72D297353CC}">
              <c16:uniqueId val="{00000000-79FA-40D0-8BB8-B314BA5A3569}"/>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113.68</c:v>
                </c:pt>
                <c:pt idx="1">
                  <c:v>113.82</c:v>
                </c:pt>
                <c:pt idx="2">
                  <c:v>112.82</c:v>
                </c:pt>
                <c:pt idx="3">
                  <c:v>111.21</c:v>
                </c:pt>
                <c:pt idx="4">
                  <c:v>111.89</c:v>
                </c:pt>
              </c:numCache>
            </c:numRef>
          </c:val>
          <c:smooth val="0"/>
          <c:extLst>
            <c:ext xmlns:c16="http://schemas.microsoft.com/office/drawing/2014/chart" uri="{C3380CC4-5D6E-409C-BE32-E72D297353CC}">
              <c16:uniqueId val="{00000001-79FA-40D0-8BB8-B314BA5A3569}"/>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47.39</c:v>
                </c:pt>
                <c:pt idx="1">
                  <c:v>47.49</c:v>
                </c:pt>
                <c:pt idx="2">
                  <c:v>48.34</c:v>
                </c:pt>
                <c:pt idx="3">
                  <c:v>49.26</c:v>
                </c:pt>
                <c:pt idx="4">
                  <c:v>49.79</c:v>
                </c:pt>
              </c:numCache>
            </c:numRef>
          </c:val>
          <c:extLst>
            <c:ext xmlns:c16="http://schemas.microsoft.com/office/drawing/2014/chart" uri="{C3380CC4-5D6E-409C-BE32-E72D297353CC}">
              <c16:uniqueId val="{00000000-7637-4CF7-8BD8-6DA319890A43}"/>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46.99</c:v>
                </c:pt>
                <c:pt idx="1">
                  <c:v>47.89</c:v>
                </c:pt>
                <c:pt idx="2">
                  <c:v>48.69</c:v>
                </c:pt>
                <c:pt idx="3">
                  <c:v>49.62</c:v>
                </c:pt>
                <c:pt idx="4">
                  <c:v>50.5</c:v>
                </c:pt>
              </c:numCache>
            </c:numRef>
          </c:val>
          <c:smooth val="0"/>
          <c:extLst>
            <c:ext xmlns:c16="http://schemas.microsoft.com/office/drawing/2014/chart" uri="{C3380CC4-5D6E-409C-BE32-E72D297353CC}">
              <c16:uniqueId val="{00000001-7637-4CF7-8BD8-6DA319890A43}"/>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22.22</c:v>
                </c:pt>
                <c:pt idx="1">
                  <c:v>25.12</c:v>
                </c:pt>
                <c:pt idx="2">
                  <c:v>28.19</c:v>
                </c:pt>
                <c:pt idx="3">
                  <c:v>29.9</c:v>
                </c:pt>
                <c:pt idx="4">
                  <c:v>31.94</c:v>
                </c:pt>
              </c:numCache>
            </c:numRef>
          </c:val>
          <c:extLst>
            <c:ext xmlns:c16="http://schemas.microsoft.com/office/drawing/2014/chart" uri="{C3380CC4-5D6E-409C-BE32-E72D297353CC}">
              <c16:uniqueId val="{00000000-1E0D-460F-B2D4-D4843B1D4899}"/>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15.83</c:v>
                </c:pt>
                <c:pt idx="1">
                  <c:v>16.899999999999999</c:v>
                </c:pt>
                <c:pt idx="2">
                  <c:v>18.260000000000002</c:v>
                </c:pt>
                <c:pt idx="3">
                  <c:v>19.510000000000002</c:v>
                </c:pt>
                <c:pt idx="4">
                  <c:v>21.19</c:v>
                </c:pt>
              </c:numCache>
            </c:numRef>
          </c:val>
          <c:smooth val="0"/>
          <c:extLst>
            <c:ext xmlns:c16="http://schemas.microsoft.com/office/drawing/2014/chart" uri="{C3380CC4-5D6E-409C-BE32-E72D297353CC}">
              <c16:uniqueId val="{00000001-1E0D-460F-B2D4-D4843B1D4899}"/>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936-4E4A-AF90-CE93FF65D21B}"/>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formatCode="#,##0.00;&quot;△&quot;#,##0.00;&quot;-&quot;">
                  <c:v>0.03</c:v>
                </c:pt>
                <c:pt idx="1">
                  <c:v>0</c:v>
                </c:pt>
                <c:pt idx="2">
                  <c:v>0</c:v>
                </c:pt>
                <c:pt idx="3">
                  <c:v>0</c:v>
                </c:pt>
                <c:pt idx="4" formatCode="#,##0.00;&quot;△&quot;#,##0.00;&quot;-&quot;">
                  <c:v>0.45</c:v>
                </c:pt>
              </c:numCache>
            </c:numRef>
          </c:val>
          <c:smooth val="0"/>
          <c:extLst>
            <c:ext xmlns:c16="http://schemas.microsoft.com/office/drawing/2014/chart" uri="{C3380CC4-5D6E-409C-BE32-E72D297353CC}">
              <c16:uniqueId val="{00000001-D936-4E4A-AF90-CE93FF65D21B}"/>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595.14</c:v>
                </c:pt>
                <c:pt idx="1">
                  <c:v>581.78</c:v>
                </c:pt>
                <c:pt idx="2">
                  <c:v>573.09</c:v>
                </c:pt>
                <c:pt idx="3">
                  <c:v>499.81</c:v>
                </c:pt>
                <c:pt idx="4">
                  <c:v>478.33</c:v>
                </c:pt>
              </c:numCache>
            </c:numRef>
          </c:val>
          <c:extLst>
            <c:ext xmlns:c16="http://schemas.microsoft.com/office/drawing/2014/chart" uri="{C3380CC4-5D6E-409C-BE32-E72D297353CC}">
              <c16:uniqueId val="{00000000-17E3-490D-A597-272775880F2C}"/>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337.49</c:v>
                </c:pt>
                <c:pt idx="1">
                  <c:v>335.6</c:v>
                </c:pt>
                <c:pt idx="2">
                  <c:v>358.91</c:v>
                </c:pt>
                <c:pt idx="3">
                  <c:v>360.96</c:v>
                </c:pt>
                <c:pt idx="4">
                  <c:v>351.29</c:v>
                </c:pt>
              </c:numCache>
            </c:numRef>
          </c:val>
          <c:smooth val="0"/>
          <c:extLst>
            <c:ext xmlns:c16="http://schemas.microsoft.com/office/drawing/2014/chart" uri="{C3380CC4-5D6E-409C-BE32-E72D297353CC}">
              <c16:uniqueId val="{00000001-17E3-490D-A597-272775880F2C}"/>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118.03</c:v>
                </c:pt>
                <c:pt idx="1">
                  <c:v>109.92</c:v>
                </c:pt>
                <c:pt idx="2">
                  <c:v>102.12</c:v>
                </c:pt>
                <c:pt idx="3">
                  <c:v>118.78</c:v>
                </c:pt>
                <c:pt idx="4">
                  <c:v>85.4</c:v>
                </c:pt>
              </c:numCache>
            </c:numRef>
          </c:val>
          <c:extLst>
            <c:ext xmlns:c16="http://schemas.microsoft.com/office/drawing/2014/chart" uri="{C3380CC4-5D6E-409C-BE32-E72D297353CC}">
              <c16:uniqueId val="{00000000-5F43-4B76-99F5-F7EC6C9F8453}"/>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265.92</c:v>
                </c:pt>
                <c:pt idx="1">
                  <c:v>258.26</c:v>
                </c:pt>
                <c:pt idx="2">
                  <c:v>247.27</c:v>
                </c:pt>
                <c:pt idx="3">
                  <c:v>239.18</c:v>
                </c:pt>
                <c:pt idx="4">
                  <c:v>236.29</c:v>
                </c:pt>
              </c:numCache>
            </c:numRef>
          </c:val>
          <c:smooth val="0"/>
          <c:extLst>
            <c:ext xmlns:c16="http://schemas.microsoft.com/office/drawing/2014/chart" uri="{C3380CC4-5D6E-409C-BE32-E72D297353CC}">
              <c16:uniqueId val="{00000001-5F43-4B76-99F5-F7EC6C9F8453}"/>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105.44</c:v>
                </c:pt>
                <c:pt idx="1">
                  <c:v>104.24</c:v>
                </c:pt>
                <c:pt idx="2">
                  <c:v>99.29</c:v>
                </c:pt>
                <c:pt idx="3">
                  <c:v>81.84</c:v>
                </c:pt>
                <c:pt idx="4">
                  <c:v>100.62</c:v>
                </c:pt>
              </c:numCache>
            </c:numRef>
          </c:val>
          <c:extLst>
            <c:ext xmlns:c16="http://schemas.microsoft.com/office/drawing/2014/chart" uri="{C3380CC4-5D6E-409C-BE32-E72D297353CC}">
              <c16:uniqueId val="{00000000-CC48-443D-8A5B-3276ADE6AA7E}"/>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105.86</c:v>
                </c:pt>
                <c:pt idx="1">
                  <c:v>106.07</c:v>
                </c:pt>
                <c:pt idx="2">
                  <c:v>105.34</c:v>
                </c:pt>
                <c:pt idx="3">
                  <c:v>101.89</c:v>
                </c:pt>
                <c:pt idx="4">
                  <c:v>104.33</c:v>
                </c:pt>
              </c:numCache>
            </c:numRef>
          </c:val>
          <c:smooth val="0"/>
          <c:extLst>
            <c:ext xmlns:c16="http://schemas.microsoft.com/office/drawing/2014/chart" uri="{C3380CC4-5D6E-409C-BE32-E72D297353CC}">
              <c16:uniqueId val="{00000001-CC48-443D-8A5B-3276ADE6AA7E}"/>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154.01</c:v>
                </c:pt>
                <c:pt idx="1">
                  <c:v>156.44999999999999</c:v>
                </c:pt>
                <c:pt idx="2">
                  <c:v>163.53</c:v>
                </c:pt>
                <c:pt idx="3">
                  <c:v>153.72</c:v>
                </c:pt>
                <c:pt idx="4">
                  <c:v>158.33000000000001</c:v>
                </c:pt>
              </c:numCache>
            </c:numRef>
          </c:val>
          <c:extLst>
            <c:ext xmlns:c16="http://schemas.microsoft.com/office/drawing/2014/chart" uri="{C3380CC4-5D6E-409C-BE32-E72D297353CC}">
              <c16:uniqueId val="{00000000-8367-4B06-A2C2-93E34DA5893B}"/>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158.58000000000001</c:v>
                </c:pt>
                <c:pt idx="1">
                  <c:v>159.22</c:v>
                </c:pt>
                <c:pt idx="2">
                  <c:v>159.6</c:v>
                </c:pt>
                <c:pt idx="3">
                  <c:v>156.32</c:v>
                </c:pt>
                <c:pt idx="4">
                  <c:v>157.4</c:v>
                </c:pt>
              </c:numCache>
            </c:numRef>
          </c:val>
          <c:smooth val="0"/>
          <c:extLst>
            <c:ext xmlns:c16="http://schemas.microsoft.com/office/drawing/2014/chart" uri="{C3380CC4-5D6E-409C-BE32-E72D297353CC}">
              <c16:uniqueId val="{00000001-8367-4B06-A2C2-93E34DA5893B}"/>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G1"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0" t="str">
        <f>データ!H6</f>
        <v>大阪府　大東市</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1"/>
      <c r="AE6" s="81"/>
      <c r="AF6" s="81"/>
      <c r="AG6" s="8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70"/>
      <c r="P7" s="50" t="s">
        <v>3</v>
      </c>
      <c r="Q7" s="50"/>
      <c r="R7" s="50"/>
      <c r="S7" s="50"/>
      <c r="T7" s="50"/>
      <c r="U7" s="50"/>
      <c r="V7" s="50"/>
      <c r="W7" s="50" t="s">
        <v>4</v>
      </c>
      <c r="X7" s="50"/>
      <c r="Y7" s="50"/>
      <c r="Z7" s="50"/>
      <c r="AA7" s="50"/>
      <c r="AB7" s="50"/>
      <c r="AC7" s="50"/>
      <c r="AD7" s="50" t="s">
        <v>5</v>
      </c>
      <c r="AE7" s="50"/>
      <c r="AF7" s="50"/>
      <c r="AG7" s="50"/>
      <c r="AH7" s="50"/>
      <c r="AI7" s="50"/>
      <c r="AJ7" s="50"/>
      <c r="AK7" s="2"/>
      <c r="AL7" s="50" t="s">
        <v>6</v>
      </c>
      <c r="AM7" s="50"/>
      <c r="AN7" s="50"/>
      <c r="AO7" s="50"/>
      <c r="AP7" s="50"/>
      <c r="AQ7" s="50"/>
      <c r="AR7" s="50"/>
      <c r="AS7" s="50"/>
      <c r="AT7" s="48" t="s">
        <v>7</v>
      </c>
      <c r="AU7" s="49"/>
      <c r="AV7" s="49"/>
      <c r="AW7" s="49"/>
      <c r="AX7" s="49"/>
      <c r="AY7" s="49"/>
      <c r="AZ7" s="49"/>
      <c r="BA7" s="49"/>
      <c r="BB7" s="50" t="s">
        <v>8</v>
      </c>
      <c r="BC7" s="50"/>
      <c r="BD7" s="50"/>
      <c r="BE7" s="50"/>
      <c r="BF7" s="50"/>
      <c r="BG7" s="50"/>
      <c r="BH7" s="50"/>
      <c r="BI7" s="50"/>
      <c r="BJ7" s="3"/>
      <c r="BK7" s="3"/>
      <c r="BL7" s="82" t="s">
        <v>9</v>
      </c>
      <c r="BM7" s="83"/>
      <c r="BN7" s="83"/>
      <c r="BO7" s="83"/>
      <c r="BP7" s="83"/>
      <c r="BQ7" s="83"/>
      <c r="BR7" s="83"/>
      <c r="BS7" s="83"/>
      <c r="BT7" s="83"/>
      <c r="BU7" s="83"/>
      <c r="BV7" s="83"/>
      <c r="BW7" s="83"/>
      <c r="BX7" s="83"/>
      <c r="BY7" s="84"/>
    </row>
    <row r="8" spans="1:78" ht="18.75" customHeight="1" x14ac:dyDescent="0.15">
      <c r="A8" s="2"/>
      <c r="B8" s="75" t="str">
        <f>データ!$I$6</f>
        <v>法適用</v>
      </c>
      <c r="C8" s="76"/>
      <c r="D8" s="76"/>
      <c r="E8" s="76"/>
      <c r="F8" s="76"/>
      <c r="G8" s="76"/>
      <c r="H8" s="76"/>
      <c r="I8" s="75" t="str">
        <f>データ!$J$6</f>
        <v>水道事業</v>
      </c>
      <c r="J8" s="76"/>
      <c r="K8" s="76"/>
      <c r="L8" s="76"/>
      <c r="M8" s="76"/>
      <c r="N8" s="76"/>
      <c r="O8" s="77"/>
      <c r="P8" s="78" t="str">
        <f>データ!$K$6</f>
        <v>末端給水事業</v>
      </c>
      <c r="Q8" s="78"/>
      <c r="R8" s="78"/>
      <c r="S8" s="78"/>
      <c r="T8" s="78"/>
      <c r="U8" s="78"/>
      <c r="V8" s="78"/>
      <c r="W8" s="78" t="str">
        <f>データ!$L$6</f>
        <v>A3</v>
      </c>
      <c r="X8" s="78"/>
      <c r="Y8" s="78"/>
      <c r="Z8" s="78"/>
      <c r="AA8" s="78"/>
      <c r="AB8" s="78"/>
      <c r="AC8" s="78"/>
      <c r="AD8" s="78" t="str">
        <f>データ!$M$6</f>
        <v>自治体職員</v>
      </c>
      <c r="AE8" s="78"/>
      <c r="AF8" s="78"/>
      <c r="AG8" s="78"/>
      <c r="AH8" s="78"/>
      <c r="AI8" s="78"/>
      <c r="AJ8" s="78"/>
      <c r="AK8" s="2"/>
      <c r="AL8" s="69">
        <f>データ!$R$6</f>
        <v>118326</v>
      </c>
      <c r="AM8" s="69"/>
      <c r="AN8" s="69"/>
      <c r="AO8" s="69"/>
      <c r="AP8" s="69"/>
      <c r="AQ8" s="69"/>
      <c r="AR8" s="69"/>
      <c r="AS8" s="69"/>
      <c r="AT8" s="37">
        <f>データ!$S$6</f>
        <v>18.27</v>
      </c>
      <c r="AU8" s="38"/>
      <c r="AV8" s="38"/>
      <c r="AW8" s="38"/>
      <c r="AX8" s="38"/>
      <c r="AY8" s="38"/>
      <c r="AZ8" s="38"/>
      <c r="BA8" s="38"/>
      <c r="BB8" s="58">
        <f>データ!$T$6</f>
        <v>6476.52</v>
      </c>
      <c r="BC8" s="58"/>
      <c r="BD8" s="58"/>
      <c r="BE8" s="58"/>
      <c r="BF8" s="58"/>
      <c r="BG8" s="58"/>
      <c r="BH8" s="58"/>
      <c r="BI8" s="58"/>
      <c r="BJ8" s="3"/>
      <c r="BK8" s="3"/>
      <c r="BL8" s="71" t="s">
        <v>10</v>
      </c>
      <c r="BM8" s="72"/>
      <c r="BN8" s="73" t="s">
        <v>11</v>
      </c>
      <c r="BO8" s="73"/>
      <c r="BP8" s="73"/>
      <c r="BQ8" s="73"/>
      <c r="BR8" s="73"/>
      <c r="BS8" s="73"/>
      <c r="BT8" s="73"/>
      <c r="BU8" s="73"/>
      <c r="BV8" s="73"/>
      <c r="BW8" s="73"/>
      <c r="BX8" s="73"/>
      <c r="BY8" s="74"/>
    </row>
    <row r="9" spans="1:78" ht="18.75" customHeight="1" x14ac:dyDescent="0.15">
      <c r="A9" s="2"/>
      <c r="B9" s="48" t="s">
        <v>12</v>
      </c>
      <c r="C9" s="49"/>
      <c r="D9" s="49"/>
      <c r="E9" s="49"/>
      <c r="F9" s="49"/>
      <c r="G9" s="49"/>
      <c r="H9" s="49"/>
      <c r="I9" s="48" t="s">
        <v>13</v>
      </c>
      <c r="J9" s="49"/>
      <c r="K9" s="49"/>
      <c r="L9" s="49"/>
      <c r="M9" s="49"/>
      <c r="N9" s="49"/>
      <c r="O9" s="70"/>
      <c r="P9" s="50" t="s">
        <v>14</v>
      </c>
      <c r="Q9" s="50"/>
      <c r="R9" s="50"/>
      <c r="S9" s="50"/>
      <c r="T9" s="50"/>
      <c r="U9" s="50"/>
      <c r="V9" s="50"/>
      <c r="W9" s="50" t="s">
        <v>15</v>
      </c>
      <c r="X9" s="50"/>
      <c r="Y9" s="50"/>
      <c r="Z9" s="50"/>
      <c r="AA9" s="50"/>
      <c r="AB9" s="50"/>
      <c r="AC9" s="50"/>
      <c r="AD9" s="2"/>
      <c r="AE9" s="2"/>
      <c r="AF9" s="2"/>
      <c r="AG9" s="2"/>
      <c r="AH9" s="2"/>
      <c r="AI9" s="2"/>
      <c r="AJ9" s="2"/>
      <c r="AK9" s="2"/>
      <c r="AL9" s="50" t="s">
        <v>16</v>
      </c>
      <c r="AM9" s="50"/>
      <c r="AN9" s="50"/>
      <c r="AO9" s="50"/>
      <c r="AP9" s="50"/>
      <c r="AQ9" s="50"/>
      <c r="AR9" s="50"/>
      <c r="AS9" s="50"/>
      <c r="AT9" s="48" t="s">
        <v>17</v>
      </c>
      <c r="AU9" s="49"/>
      <c r="AV9" s="49"/>
      <c r="AW9" s="49"/>
      <c r="AX9" s="49"/>
      <c r="AY9" s="49"/>
      <c r="AZ9" s="49"/>
      <c r="BA9" s="49"/>
      <c r="BB9" s="50" t="s">
        <v>18</v>
      </c>
      <c r="BC9" s="50"/>
      <c r="BD9" s="50"/>
      <c r="BE9" s="50"/>
      <c r="BF9" s="50"/>
      <c r="BG9" s="50"/>
      <c r="BH9" s="50"/>
      <c r="BI9" s="50"/>
      <c r="BJ9" s="3"/>
      <c r="BK9" s="3"/>
      <c r="BL9" s="51" t="s">
        <v>19</v>
      </c>
      <c r="BM9" s="52"/>
      <c r="BN9" s="53" t="s">
        <v>20</v>
      </c>
      <c r="BO9" s="53"/>
      <c r="BP9" s="53"/>
      <c r="BQ9" s="53"/>
      <c r="BR9" s="53"/>
      <c r="BS9" s="53"/>
      <c r="BT9" s="53"/>
      <c r="BU9" s="53"/>
      <c r="BV9" s="53"/>
      <c r="BW9" s="53"/>
      <c r="BX9" s="53"/>
      <c r="BY9" s="54"/>
    </row>
    <row r="10" spans="1:78" ht="18.75" customHeight="1" x14ac:dyDescent="0.15">
      <c r="A10" s="2"/>
      <c r="B10" s="37" t="str">
        <f>データ!$N$6</f>
        <v>-</v>
      </c>
      <c r="C10" s="38"/>
      <c r="D10" s="38"/>
      <c r="E10" s="38"/>
      <c r="F10" s="38"/>
      <c r="G10" s="38"/>
      <c r="H10" s="38"/>
      <c r="I10" s="37">
        <f>データ!$O$6</f>
        <v>77.31</v>
      </c>
      <c r="J10" s="38"/>
      <c r="K10" s="38"/>
      <c r="L10" s="38"/>
      <c r="M10" s="38"/>
      <c r="N10" s="38"/>
      <c r="O10" s="68"/>
      <c r="P10" s="58">
        <f>データ!$P$6</f>
        <v>100</v>
      </c>
      <c r="Q10" s="58"/>
      <c r="R10" s="58"/>
      <c r="S10" s="58"/>
      <c r="T10" s="58"/>
      <c r="U10" s="58"/>
      <c r="V10" s="58"/>
      <c r="W10" s="69">
        <f>データ!$Q$6</f>
        <v>2582</v>
      </c>
      <c r="X10" s="69"/>
      <c r="Y10" s="69"/>
      <c r="Z10" s="69"/>
      <c r="AA10" s="69"/>
      <c r="AB10" s="69"/>
      <c r="AC10" s="69"/>
      <c r="AD10" s="2"/>
      <c r="AE10" s="2"/>
      <c r="AF10" s="2"/>
      <c r="AG10" s="2"/>
      <c r="AH10" s="2"/>
      <c r="AI10" s="2"/>
      <c r="AJ10" s="2"/>
      <c r="AK10" s="2"/>
      <c r="AL10" s="69">
        <f>データ!$U$6</f>
        <v>118113</v>
      </c>
      <c r="AM10" s="69"/>
      <c r="AN10" s="69"/>
      <c r="AO10" s="69"/>
      <c r="AP10" s="69"/>
      <c r="AQ10" s="69"/>
      <c r="AR10" s="69"/>
      <c r="AS10" s="69"/>
      <c r="AT10" s="37">
        <f>データ!$V$6</f>
        <v>18.27</v>
      </c>
      <c r="AU10" s="38"/>
      <c r="AV10" s="38"/>
      <c r="AW10" s="38"/>
      <c r="AX10" s="38"/>
      <c r="AY10" s="38"/>
      <c r="AZ10" s="38"/>
      <c r="BA10" s="38"/>
      <c r="BB10" s="58">
        <f>データ!$W$6</f>
        <v>6464.86</v>
      </c>
      <c r="BC10" s="58"/>
      <c r="BD10" s="58"/>
      <c r="BE10" s="58"/>
      <c r="BF10" s="58"/>
      <c r="BG10" s="58"/>
      <c r="BH10" s="58"/>
      <c r="BI10" s="58"/>
      <c r="BJ10" s="2"/>
      <c r="BK10" s="2"/>
      <c r="BL10" s="59" t="s">
        <v>21</v>
      </c>
      <c r="BM10" s="60"/>
      <c r="BN10" s="61" t="s">
        <v>22</v>
      </c>
      <c r="BO10" s="61"/>
      <c r="BP10" s="61"/>
      <c r="BQ10" s="61"/>
      <c r="BR10" s="61"/>
      <c r="BS10" s="61"/>
      <c r="BT10" s="61"/>
      <c r="BU10" s="61"/>
      <c r="BV10" s="61"/>
      <c r="BW10" s="61"/>
      <c r="BX10" s="61"/>
      <c r="BY10" s="62"/>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3" t="s">
        <v>23</v>
      </c>
      <c r="BM11" s="63"/>
      <c r="BN11" s="63"/>
      <c r="BO11" s="63"/>
      <c r="BP11" s="63"/>
      <c r="BQ11" s="63"/>
      <c r="BR11" s="63"/>
      <c r="BS11" s="63"/>
      <c r="BT11" s="63"/>
      <c r="BU11" s="63"/>
      <c r="BV11" s="63"/>
      <c r="BW11" s="63"/>
      <c r="BX11" s="63"/>
      <c r="BY11" s="63"/>
      <c r="BZ11" s="6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3"/>
      <c r="BM12" s="63"/>
      <c r="BN12" s="63"/>
      <c r="BO12" s="63"/>
      <c r="BP12" s="63"/>
      <c r="BQ12" s="63"/>
      <c r="BR12" s="63"/>
      <c r="BS12" s="63"/>
      <c r="BT12" s="63"/>
      <c r="BU12" s="63"/>
      <c r="BV12" s="63"/>
      <c r="BW12" s="63"/>
      <c r="BX12" s="63"/>
      <c r="BY12" s="63"/>
      <c r="BZ12" s="6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4"/>
      <c r="BM13" s="64"/>
      <c r="BN13" s="64"/>
      <c r="BO13" s="64"/>
      <c r="BP13" s="64"/>
      <c r="BQ13" s="64"/>
      <c r="BR13" s="64"/>
      <c r="BS13" s="64"/>
      <c r="BT13" s="64"/>
      <c r="BU13" s="64"/>
      <c r="BV13" s="64"/>
      <c r="BW13" s="64"/>
      <c r="BX13" s="64"/>
      <c r="BY13" s="64"/>
      <c r="BZ13" s="64"/>
    </row>
    <row r="14" spans="1:78" ht="13.5" customHeight="1" x14ac:dyDescent="0.15">
      <c r="A14" s="2"/>
      <c r="B14" s="65" t="s">
        <v>24</v>
      </c>
      <c r="C14" s="66"/>
      <c r="D14" s="66"/>
      <c r="E14" s="66"/>
      <c r="F14" s="66"/>
      <c r="G14" s="66"/>
      <c r="H14" s="66"/>
      <c r="I14" s="66"/>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BD14" s="66"/>
      <c r="BE14" s="66"/>
      <c r="BF14" s="66"/>
      <c r="BG14" s="66"/>
      <c r="BH14" s="66"/>
      <c r="BI14" s="66"/>
      <c r="BJ14" s="67"/>
      <c r="BK14" s="2"/>
      <c r="BL14" s="31" t="s">
        <v>25</v>
      </c>
      <c r="BM14" s="32"/>
      <c r="BN14" s="32"/>
      <c r="BO14" s="32"/>
      <c r="BP14" s="32"/>
      <c r="BQ14" s="32"/>
      <c r="BR14" s="32"/>
      <c r="BS14" s="32"/>
      <c r="BT14" s="32"/>
      <c r="BU14" s="32"/>
      <c r="BV14" s="32"/>
      <c r="BW14" s="32"/>
      <c r="BX14" s="32"/>
      <c r="BY14" s="32"/>
      <c r="BZ14" s="33"/>
    </row>
    <row r="15" spans="1:78" ht="13.5" customHeight="1" x14ac:dyDescent="0.15">
      <c r="A15" s="2"/>
      <c r="B15" s="45"/>
      <c r="C15" s="46"/>
      <c r="D15" s="46"/>
      <c r="E15" s="46"/>
      <c r="F15" s="46"/>
      <c r="G15" s="46"/>
      <c r="H15" s="46"/>
      <c r="I15" s="46"/>
      <c r="J15" s="46"/>
      <c r="K15" s="46"/>
      <c r="L15" s="46"/>
      <c r="M15" s="46"/>
      <c r="N15" s="46"/>
      <c r="O15" s="46"/>
      <c r="P15" s="46"/>
      <c r="Q15" s="46"/>
      <c r="R15" s="46"/>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6"/>
      <c r="BB15" s="46"/>
      <c r="BC15" s="46"/>
      <c r="BD15" s="46"/>
      <c r="BE15" s="46"/>
      <c r="BF15" s="46"/>
      <c r="BG15" s="46"/>
      <c r="BH15" s="46"/>
      <c r="BI15" s="46"/>
      <c r="BJ15" s="47"/>
      <c r="BK15" s="2"/>
      <c r="BL15" s="34"/>
      <c r="BM15" s="35"/>
      <c r="BN15" s="35"/>
      <c r="BO15" s="35"/>
      <c r="BP15" s="35"/>
      <c r="BQ15" s="35"/>
      <c r="BR15" s="35"/>
      <c r="BS15" s="35"/>
      <c r="BT15" s="35"/>
      <c r="BU15" s="35"/>
      <c r="BV15" s="35"/>
      <c r="BW15" s="35"/>
      <c r="BX15" s="35"/>
      <c r="BY15" s="35"/>
      <c r="BZ15" s="36"/>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112</v>
      </c>
      <c r="BM16" s="40"/>
      <c r="BN16" s="40"/>
      <c r="BO16" s="40"/>
      <c r="BP16" s="40"/>
      <c r="BQ16" s="40"/>
      <c r="BR16" s="40"/>
      <c r="BS16" s="40"/>
      <c r="BT16" s="40"/>
      <c r="BU16" s="40"/>
      <c r="BV16" s="40"/>
      <c r="BW16" s="40"/>
      <c r="BX16" s="40"/>
      <c r="BY16" s="40"/>
      <c r="BZ16" s="4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42" t="s">
        <v>113</v>
      </c>
      <c r="BM47" s="43"/>
      <c r="BN47" s="43"/>
      <c r="BO47" s="43"/>
      <c r="BP47" s="43"/>
      <c r="BQ47" s="43"/>
      <c r="BR47" s="43"/>
      <c r="BS47" s="43"/>
      <c r="BT47" s="43"/>
      <c r="BU47" s="43"/>
      <c r="BV47" s="43"/>
      <c r="BW47" s="43"/>
      <c r="BX47" s="43"/>
      <c r="BY47" s="43"/>
      <c r="BZ47" s="44"/>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42"/>
      <c r="BM48" s="43"/>
      <c r="BN48" s="43"/>
      <c r="BO48" s="43"/>
      <c r="BP48" s="43"/>
      <c r="BQ48" s="43"/>
      <c r="BR48" s="43"/>
      <c r="BS48" s="43"/>
      <c r="BT48" s="43"/>
      <c r="BU48" s="43"/>
      <c r="BV48" s="43"/>
      <c r="BW48" s="43"/>
      <c r="BX48" s="43"/>
      <c r="BY48" s="43"/>
      <c r="BZ48" s="44"/>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42"/>
      <c r="BM49" s="43"/>
      <c r="BN49" s="43"/>
      <c r="BO49" s="43"/>
      <c r="BP49" s="43"/>
      <c r="BQ49" s="43"/>
      <c r="BR49" s="43"/>
      <c r="BS49" s="43"/>
      <c r="BT49" s="43"/>
      <c r="BU49" s="43"/>
      <c r="BV49" s="43"/>
      <c r="BW49" s="43"/>
      <c r="BX49" s="43"/>
      <c r="BY49" s="43"/>
      <c r="BZ49" s="44"/>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42"/>
      <c r="BM50" s="43"/>
      <c r="BN50" s="43"/>
      <c r="BO50" s="43"/>
      <c r="BP50" s="43"/>
      <c r="BQ50" s="43"/>
      <c r="BR50" s="43"/>
      <c r="BS50" s="43"/>
      <c r="BT50" s="43"/>
      <c r="BU50" s="43"/>
      <c r="BV50" s="43"/>
      <c r="BW50" s="43"/>
      <c r="BX50" s="43"/>
      <c r="BY50" s="43"/>
      <c r="BZ50" s="44"/>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42"/>
      <c r="BM51" s="43"/>
      <c r="BN51" s="43"/>
      <c r="BO51" s="43"/>
      <c r="BP51" s="43"/>
      <c r="BQ51" s="43"/>
      <c r="BR51" s="43"/>
      <c r="BS51" s="43"/>
      <c r="BT51" s="43"/>
      <c r="BU51" s="43"/>
      <c r="BV51" s="43"/>
      <c r="BW51" s="43"/>
      <c r="BX51" s="43"/>
      <c r="BY51" s="43"/>
      <c r="BZ51" s="44"/>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42"/>
      <c r="BM52" s="43"/>
      <c r="BN52" s="43"/>
      <c r="BO52" s="43"/>
      <c r="BP52" s="43"/>
      <c r="BQ52" s="43"/>
      <c r="BR52" s="43"/>
      <c r="BS52" s="43"/>
      <c r="BT52" s="43"/>
      <c r="BU52" s="43"/>
      <c r="BV52" s="43"/>
      <c r="BW52" s="43"/>
      <c r="BX52" s="43"/>
      <c r="BY52" s="43"/>
      <c r="BZ52" s="44"/>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42"/>
      <c r="BM53" s="43"/>
      <c r="BN53" s="43"/>
      <c r="BO53" s="43"/>
      <c r="BP53" s="43"/>
      <c r="BQ53" s="43"/>
      <c r="BR53" s="43"/>
      <c r="BS53" s="43"/>
      <c r="BT53" s="43"/>
      <c r="BU53" s="43"/>
      <c r="BV53" s="43"/>
      <c r="BW53" s="43"/>
      <c r="BX53" s="43"/>
      <c r="BY53" s="43"/>
      <c r="BZ53" s="44"/>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42"/>
      <c r="BM54" s="43"/>
      <c r="BN54" s="43"/>
      <c r="BO54" s="43"/>
      <c r="BP54" s="43"/>
      <c r="BQ54" s="43"/>
      <c r="BR54" s="43"/>
      <c r="BS54" s="43"/>
      <c r="BT54" s="43"/>
      <c r="BU54" s="43"/>
      <c r="BV54" s="43"/>
      <c r="BW54" s="43"/>
      <c r="BX54" s="43"/>
      <c r="BY54" s="43"/>
      <c r="BZ54" s="44"/>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42"/>
      <c r="BM55" s="43"/>
      <c r="BN55" s="43"/>
      <c r="BO55" s="43"/>
      <c r="BP55" s="43"/>
      <c r="BQ55" s="43"/>
      <c r="BR55" s="43"/>
      <c r="BS55" s="43"/>
      <c r="BT55" s="43"/>
      <c r="BU55" s="43"/>
      <c r="BV55" s="43"/>
      <c r="BW55" s="43"/>
      <c r="BX55" s="43"/>
      <c r="BY55" s="43"/>
      <c r="BZ55" s="44"/>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42"/>
      <c r="BM56" s="43"/>
      <c r="BN56" s="43"/>
      <c r="BO56" s="43"/>
      <c r="BP56" s="43"/>
      <c r="BQ56" s="43"/>
      <c r="BR56" s="43"/>
      <c r="BS56" s="43"/>
      <c r="BT56" s="43"/>
      <c r="BU56" s="43"/>
      <c r="BV56" s="43"/>
      <c r="BW56" s="43"/>
      <c r="BX56" s="43"/>
      <c r="BY56" s="43"/>
      <c r="BZ56" s="44"/>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42"/>
      <c r="BM57" s="43"/>
      <c r="BN57" s="43"/>
      <c r="BO57" s="43"/>
      <c r="BP57" s="43"/>
      <c r="BQ57" s="43"/>
      <c r="BR57" s="43"/>
      <c r="BS57" s="43"/>
      <c r="BT57" s="43"/>
      <c r="BU57" s="43"/>
      <c r="BV57" s="43"/>
      <c r="BW57" s="43"/>
      <c r="BX57" s="43"/>
      <c r="BY57" s="43"/>
      <c r="BZ57" s="44"/>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42"/>
      <c r="BM58" s="43"/>
      <c r="BN58" s="43"/>
      <c r="BO58" s="43"/>
      <c r="BP58" s="43"/>
      <c r="BQ58" s="43"/>
      <c r="BR58" s="43"/>
      <c r="BS58" s="43"/>
      <c r="BT58" s="43"/>
      <c r="BU58" s="43"/>
      <c r="BV58" s="43"/>
      <c r="BW58" s="43"/>
      <c r="BX58" s="43"/>
      <c r="BY58" s="43"/>
      <c r="BZ58" s="44"/>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42"/>
      <c r="BM59" s="43"/>
      <c r="BN59" s="43"/>
      <c r="BO59" s="43"/>
      <c r="BP59" s="43"/>
      <c r="BQ59" s="43"/>
      <c r="BR59" s="43"/>
      <c r="BS59" s="43"/>
      <c r="BT59" s="43"/>
      <c r="BU59" s="43"/>
      <c r="BV59" s="43"/>
      <c r="BW59" s="43"/>
      <c r="BX59" s="43"/>
      <c r="BY59" s="43"/>
      <c r="BZ59" s="44"/>
    </row>
    <row r="60" spans="1:78" ht="13.5" customHeight="1" x14ac:dyDescent="0.15">
      <c r="A60" s="2"/>
      <c r="B60" s="45" t="s">
        <v>27</v>
      </c>
      <c r="C60" s="46"/>
      <c r="D60" s="46"/>
      <c r="E60" s="46"/>
      <c r="F60" s="46"/>
      <c r="G60" s="46"/>
      <c r="H60" s="46"/>
      <c r="I60" s="46"/>
      <c r="J60" s="46"/>
      <c r="K60" s="46"/>
      <c r="L60" s="46"/>
      <c r="M60" s="46"/>
      <c r="N60" s="46"/>
      <c r="O60" s="46"/>
      <c r="P60" s="46"/>
      <c r="Q60" s="46"/>
      <c r="R60" s="46"/>
      <c r="S60" s="46"/>
      <c r="T60" s="46"/>
      <c r="U60" s="46"/>
      <c r="V60" s="46"/>
      <c r="W60" s="46"/>
      <c r="X60" s="46"/>
      <c r="Y60" s="46"/>
      <c r="Z60" s="46"/>
      <c r="AA60" s="46"/>
      <c r="AB60" s="46"/>
      <c r="AC60" s="46"/>
      <c r="AD60" s="46"/>
      <c r="AE60" s="46"/>
      <c r="AF60" s="46"/>
      <c r="AG60" s="46"/>
      <c r="AH60" s="46"/>
      <c r="AI60" s="46"/>
      <c r="AJ60" s="46"/>
      <c r="AK60" s="46"/>
      <c r="AL60" s="46"/>
      <c r="AM60" s="46"/>
      <c r="AN60" s="46"/>
      <c r="AO60" s="46"/>
      <c r="AP60" s="46"/>
      <c r="AQ60" s="46"/>
      <c r="AR60" s="46"/>
      <c r="AS60" s="46"/>
      <c r="AT60" s="46"/>
      <c r="AU60" s="46"/>
      <c r="AV60" s="46"/>
      <c r="AW60" s="46"/>
      <c r="AX60" s="46"/>
      <c r="AY60" s="46"/>
      <c r="AZ60" s="46"/>
      <c r="BA60" s="46"/>
      <c r="BB60" s="46"/>
      <c r="BC60" s="46"/>
      <c r="BD60" s="46"/>
      <c r="BE60" s="46"/>
      <c r="BF60" s="46"/>
      <c r="BG60" s="46"/>
      <c r="BH60" s="46"/>
      <c r="BI60" s="46"/>
      <c r="BJ60" s="47"/>
      <c r="BK60" s="2"/>
      <c r="BL60" s="42"/>
      <c r="BM60" s="43"/>
      <c r="BN60" s="43"/>
      <c r="BO60" s="43"/>
      <c r="BP60" s="43"/>
      <c r="BQ60" s="43"/>
      <c r="BR60" s="43"/>
      <c r="BS60" s="43"/>
      <c r="BT60" s="43"/>
      <c r="BU60" s="43"/>
      <c r="BV60" s="43"/>
      <c r="BW60" s="43"/>
      <c r="BX60" s="43"/>
      <c r="BY60" s="43"/>
      <c r="BZ60" s="44"/>
    </row>
    <row r="61" spans="1:78" ht="13.5" customHeight="1" x14ac:dyDescent="0.15">
      <c r="A61" s="2"/>
      <c r="B61" s="45"/>
      <c r="C61" s="46"/>
      <c r="D61" s="46"/>
      <c r="E61" s="46"/>
      <c r="F61" s="46"/>
      <c r="G61" s="46"/>
      <c r="H61" s="46"/>
      <c r="I61" s="46"/>
      <c r="J61" s="46"/>
      <c r="K61" s="46"/>
      <c r="L61" s="46"/>
      <c r="M61" s="46"/>
      <c r="N61" s="46"/>
      <c r="O61" s="46"/>
      <c r="P61" s="46"/>
      <c r="Q61" s="46"/>
      <c r="R61" s="46"/>
      <c r="S61" s="46"/>
      <c r="T61" s="46"/>
      <c r="U61" s="46"/>
      <c r="V61" s="46"/>
      <c r="W61" s="46"/>
      <c r="X61" s="46"/>
      <c r="Y61" s="46"/>
      <c r="Z61" s="46"/>
      <c r="AA61" s="46"/>
      <c r="AB61" s="46"/>
      <c r="AC61" s="46"/>
      <c r="AD61" s="46"/>
      <c r="AE61" s="46"/>
      <c r="AF61" s="46"/>
      <c r="AG61" s="46"/>
      <c r="AH61" s="46"/>
      <c r="AI61" s="46"/>
      <c r="AJ61" s="46"/>
      <c r="AK61" s="46"/>
      <c r="AL61" s="46"/>
      <c r="AM61" s="46"/>
      <c r="AN61" s="46"/>
      <c r="AO61" s="46"/>
      <c r="AP61" s="46"/>
      <c r="AQ61" s="46"/>
      <c r="AR61" s="46"/>
      <c r="AS61" s="46"/>
      <c r="AT61" s="46"/>
      <c r="AU61" s="46"/>
      <c r="AV61" s="46"/>
      <c r="AW61" s="46"/>
      <c r="AX61" s="46"/>
      <c r="AY61" s="46"/>
      <c r="AZ61" s="46"/>
      <c r="BA61" s="46"/>
      <c r="BB61" s="46"/>
      <c r="BC61" s="46"/>
      <c r="BD61" s="46"/>
      <c r="BE61" s="46"/>
      <c r="BF61" s="46"/>
      <c r="BG61" s="46"/>
      <c r="BH61" s="46"/>
      <c r="BI61" s="46"/>
      <c r="BJ61" s="47"/>
      <c r="BK61" s="2"/>
      <c r="BL61" s="42"/>
      <c r="BM61" s="43"/>
      <c r="BN61" s="43"/>
      <c r="BO61" s="43"/>
      <c r="BP61" s="43"/>
      <c r="BQ61" s="43"/>
      <c r="BR61" s="43"/>
      <c r="BS61" s="43"/>
      <c r="BT61" s="43"/>
      <c r="BU61" s="43"/>
      <c r="BV61" s="43"/>
      <c r="BW61" s="43"/>
      <c r="BX61" s="43"/>
      <c r="BY61" s="43"/>
      <c r="BZ61" s="44"/>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42"/>
      <c r="BM62" s="43"/>
      <c r="BN62" s="43"/>
      <c r="BO62" s="43"/>
      <c r="BP62" s="43"/>
      <c r="BQ62" s="43"/>
      <c r="BR62" s="43"/>
      <c r="BS62" s="43"/>
      <c r="BT62" s="43"/>
      <c r="BU62" s="43"/>
      <c r="BV62" s="43"/>
      <c r="BW62" s="43"/>
      <c r="BX62" s="43"/>
      <c r="BY62" s="43"/>
      <c r="BZ62" s="44"/>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42"/>
      <c r="BM63" s="43"/>
      <c r="BN63" s="43"/>
      <c r="BO63" s="43"/>
      <c r="BP63" s="43"/>
      <c r="BQ63" s="43"/>
      <c r="BR63" s="43"/>
      <c r="BS63" s="43"/>
      <c r="BT63" s="43"/>
      <c r="BU63" s="43"/>
      <c r="BV63" s="43"/>
      <c r="BW63" s="43"/>
      <c r="BX63" s="43"/>
      <c r="BY63" s="43"/>
      <c r="BZ63" s="4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42" t="s">
        <v>111</v>
      </c>
      <c r="BM66" s="43"/>
      <c r="BN66" s="43"/>
      <c r="BO66" s="43"/>
      <c r="BP66" s="43"/>
      <c r="BQ66" s="43"/>
      <c r="BR66" s="43"/>
      <c r="BS66" s="43"/>
      <c r="BT66" s="43"/>
      <c r="BU66" s="43"/>
      <c r="BV66" s="43"/>
      <c r="BW66" s="43"/>
      <c r="BX66" s="43"/>
      <c r="BY66" s="43"/>
      <c r="BZ66" s="44"/>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42"/>
      <c r="BM67" s="43"/>
      <c r="BN67" s="43"/>
      <c r="BO67" s="43"/>
      <c r="BP67" s="43"/>
      <c r="BQ67" s="43"/>
      <c r="BR67" s="43"/>
      <c r="BS67" s="43"/>
      <c r="BT67" s="43"/>
      <c r="BU67" s="43"/>
      <c r="BV67" s="43"/>
      <c r="BW67" s="43"/>
      <c r="BX67" s="43"/>
      <c r="BY67" s="43"/>
      <c r="BZ67" s="44"/>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42"/>
      <c r="BM68" s="43"/>
      <c r="BN68" s="43"/>
      <c r="BO68" s="43"/>
      <c r="BP68" s="43"/>
      <c r="BQ68" s="43"/>
      <c r="BR68" s="43"/>
      <c r="BS68" s="43"/>
      <c r="BT68" s="43"/>
      <c r="BU68" s="43"/>
      <c r="BV68" s="43"/>
      <c r="BW68" s="43"/>
      <c r="BX68" s="43"/>
      <c r="BY68" s="43"/>
      <c r="BZ68" s="44"/>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42"/>
      <c r="BM69" s="43"/>
      <c r="BN69" s="43"/>
      <c r="BO69" s="43"/>
      <c r="BP69" s="43"/>
      <c r="BQ69" s="43"/>
      <c r="BR69" s="43"/>
      <c r="BS69" s="43"/>
      <c r="BT69" s="43"/>
      <c r="BU69" s="43"/>
      <c r="BV69" s="43"/>
      <c r="BW69" s="43"/>
      <c r="BX69" s="43"/>
      <c r="BY69" s="43"/>
      <c r="BZ69" s="44"/>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42"/>
      <c r="BM70" s="43"/>
      <c r="BN70" s="43"/>
      <c r="BO70" s="43"/>
      <c r="BP70" s="43"/>
      <c r="BQ70" s="43"/>
      <c r="BR70" s="43"/>
      <c r="BS70" s="43"/>
      <c r="BT70" s="43"/>
      <c r="BU70" s="43"/>
      <c r="BV70" s="43"/>
      <c r="BW70" s="43"/>
      <c r="BX70" s="43"/>
      <c r="BY70" s="43"/>
      <c r="BZ70" s="44"/>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42"/>
      <c r="BM71" s="43"/>
      <c r="BN71" s="43"/>
      <c r="BO71" s="43"/>
      <c r="BP71" s="43"/>
      <c r="BQ71" s="43"/>
      <c r="BR71" s="43"/>
      <c r="BS71" s="43"/>
      <c r="BT71" s="43"/>
      <c r="BU71" s="43"/>
      <c r="BV71" s="43"/>
      <c r="BW71" s="43"/>
      <c r="BX71" s="43"/>
      <c r="BY71" s="43"/>
      <c r="BZ71" s="44"/>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42"/>
      <c r="BM72" s="43"/>
      <c r="BN72" s="43"/>
      <c r="BO72" s="43"/>
      <c r="BP72" s="43"/>
      <c r="BQ72" s="43"/>
      <c r="BR72" s="43"/>
      <c r="BS72" s="43"/>
      <c r="BT72" s="43"/>
      <c r="BU72" s="43"/>
      <c r="BV72" s="43"/>
      <c r="BW72" s="43"/>
      <c r="BX72" s="43"/>
      <c r="BY72" s="43"/>
      <c r="BZ72" s="44"/>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42"/>
      <c r="BM73" s="43"/>
      <c r="BN73" s="43"/>
      <c r="BO73" s="43"/>
      <c r="BP73" s="43"/>
      <c r="BQ73" s="43"/>
      <c r="BR73" s="43"/>
      <c r="BS73" s="43"/>
      <c r="BT73" s="43"/>
      <c r="BU73" s="43"/>
      <c r="BV73" s="43"/>
      <c r="BW73" s="43"/>
      <c r="BX73" s="43"/>
      <c r="BY73" s="43"/>
      <c r="BZ73" s="44"/>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42"/>
      <c r="BM74" s="43"/>
      <c r="BN74" s="43"/>
      <c r="BO74" s="43"/>
      <c r="BP74" s="43"/>
      <c r="BQ74" s="43"/>
      <c r="BR74" s="43"/>
      <c r="BS74" s="43"/>
      <c r="BT74" s="43"/>
      <c r="BU74" s="43"/>
      <c r="BV74" s="43"/>
      <c r="BW74" s="43"/>
      <c r="BX74" s="43"/>
      <c r="BY74" s="43"/>
      <c r="BZ74" s="44"/>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42"/>
      <c r="BM75" s="43"/>
      <c r="BN75" s="43"/>
      <c r="BO75" s="43"/>
      <c r="BP75" s="43"/>
      <c r="BQ75" s="43"/>
      <c r="BR75" s="43"/>
      <c r="BS75" s="43"/>
      <c r="BT75" s="43"/>
      <c r="BU75" s="43"/>
      <c r="BV75" s="43"/>
      <c r="BW75" s="43"/>
      <c r="BX75" s="43"/>
      <c r="BY75" s="43"/>
      <c r="BZ75" s="44"/>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42"/>
      <c r="BM76" s="43"/>
      <c r="BN76" s="43"/>
      <c r="BO76" s="43"/>
      <c r="BP76" s="43"/>
      <c r="BQ76" s="43"/>
      <c r="BR76" s="43"/>
      <c r="BS76" s="43"/>
      <c r="BT76" s="43"/>
      <c r="BU76" s="43"/>
      <c r="BV76" s="43"/>
      <c r="BW76" s="43"/>
      <c r="BX76" s="43"/>
      <c r="BY76" s="43"/>
      <c r="BZ76" s="44"/>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42"/>
      <c r="BM77" s="43"/>
      <c r="BN77" s="43"/>
      <c r="BO77" s="43"/>
      <c r="BP77" s="43"/>
      <c r="BQ77" s="43"/>
      <c r="BR77" s="43"/>
      <c r="BS77" s="43"/>
      <c r="BT77" s="43"/>
      <c r="BU77" s="43"/>
      <c r="BV77" s="43"/>
      <c r="BW77" s="43"/>
      <c r="BX77" s="43"/>
      <c r="BY77" s="43"/>
      <c r="BZ77" s="44"/>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42"/>
      <c r="BM78" s="43"/>
      <c r="BN78" s="43"/>
      <c r="BO78" s="43"/>
      <c r="BP78" s="43"/>
      <c r="BQ78" s="43"/>
      <c r="BR78" s="43"/>
      <c r="BS78" s="43"/>
      <c r="BT78" s="43"/>
      <c r="BU78" s="43"/>
      <c r="BV78" s="43"/>
      <c r="BW78" s="43"/>
      <c r="BX78" s="43"/>
      <c r="BY78" s="43"/>
      <c r="BZ78" s="44"/>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42"/>
      <c r="BM79" s="43"/>
      <c r="BN79" s="43"/>
      <c r="BO79" s="43"/>
      <c r="BP79" s="43"/>
      <c r="BQ79" s="43"/>
      <c r="BR79" s="43"/>
      <c r="BS79" s="43"/>
      <c r="BT79" s="43"/>
      <c r="BU79" s="43"/>
      <c r="BV79" s="43"/>
      <c r="BW79" s="43"/>
      <c r="BX79" s="43"/>
      <c r="BY79" s="43"/>
      <c r="BZ79" s="44"/>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42"/>
      <c r="BM80" s="43"/>
      <c r="BN80" s="43"/>
      <c r="BO80" s="43"/>
      <c r="BP80" s="43"/>
      <c r="BQ80" s="43"/>
      <c r="BR80" s="43"/>
      <c r="BS80" s="43"/>
      <c r="BT80" s="43"/>
      <c r="BU80" s="43"/>
      <c r="BV80" s="43"/>
      <c r="BW80" s="43"/>
      <c r="BX80" s="43"/>
      <c r="BY80" s="43"/>
      <c r="BZ80" s="44"/>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42"/>
      <c r="BM81" s="43"/>
      <c r="BN81" s="43"/>
      <c r="BO81" s="43"/>
      <c r="BP81" s="43"/>
      <c r="BQ81" s="43"/>
      <c r="BR81" s="43"/>
      <c r="BS81" s="43"/>
      <c r="BT81" s="43"/>
      <c r="BU81" s="43"/>
      <c r="BV81" s="43"/>
      <c r="BW81" s="43"/>
      <c r="BX81" s="43"/>
      <c r="BY81" s="43"/>
      <c r="BZ81" s="44"/>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5"/>
      <c r="BM82" s="56"/>
      <c r="BN82" s="56"/>
      <c r="BO82" s="56"/>
      <c r="BP82" s="56"/>
      <c r="BQ82" s="56"/>
      <c r="BR82" s="56"/>
      <c r="BS82" s="56"/>
      <c r="BT82" s="56"/>
      <c r="BU82" s="56"/>
      <c r="BV82" s="56"/>
      <c r="BW82" s="56"/>
      <c r="BX82" s="56"/>
      <c r="BY82" s="56"/>
      <c r="BZ82" s="57"/>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t7MVOkoUTYl+539vP51YmGJ0DfomIQRdRc9KHJt5Ms9oqImaN+nWcIzXr7WmbrmWUUi4+9QvrfCjZIvz/fTNww==" saltValue="+e4dSag4CawZCMuzh+OWtw=="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6" t="s">
        <v>50</v>
      </c>
      <c r="I3" s="87"/>
      <c r="J3" s="87"/>
      <c r="K3" s="87"/>
      <c r="L3" s="87"/>
      <c r="M3" s="87"/>
      <c r="N3" s="87"/>
      <c r="O3" s="87"/>
      <c r="P3" s="87"/>
      <c r="Q3" s="87"/>
      <c r="R3" s="87"/>
      <c r="S3" s="87"/>
      <c r="T3" s="87"/>
      <c r="U3" s="87"/>
      <c r="V3" s="87"/>
      <c r="W3" s="88"/>
      <c r="X3" s="92" t="s">
        <v>51</v>
      </c>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c r="DH3" s="85" t="s">
        <v>52</v>
      </c>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c r="EN3" s="85"/>
    </row>
    <row r="4" spans="1:144" x14ac:dyDescent="0.15">
      <c r="A4" s="15" t="s">
        <v>53</v>
      </c>
      <c r="B4" s="17"/>
      <c r="C4" s="17"/>
      <c r="D4" s="17"/>
      <c r="E4" s="17"/>
      <c r="F4" s="17"/>
      <c r="G4" s="17"/>
      <c r="H4" s="89"/>
      <c r="I4" s="90"/>
      <c r="J4" s="90"/>
      <c r="K4" s="90"/>
      <c r="L4" s="90"/>
      <c r="M4" s="90"/>
      <c r="N4" s="90"/>
      <c r="O4" s="90"/>
      <c r="P4" s="90"/>
      <c r="Q4" s="90"/>
      <c r="R4" s="90"/>
      <c r="S4" s="90"/>
      <c r="T4" s="90"/>
      <c r="U4" s="90"/>
      <c r="V4" s="90"/>
      <c r="W4" s="91"/>
      <c r="X4" s="85" t="s">
        <v>54</v>
      </c>
      <c r="Y4" s="85"/>
      <c r="Z4" s="85"/>
      <c r="AA4" s="85"/>
      <c r="AB4" s="85"/>
      <c r="AC4" s="85"/>
      <c r="AD4" s="85"/>
      <c r="AE4" s="85"/>
      <c r="AF4" s="85"/>
      <c r="AG4" s="85"/>
      <c r="AH4" s="85"/>
      <c r="AI4" s="85" t="s">
        <v>55</v>
      </c>
      <c r="AJ4" s="85"/>
      <c r="AK4" s="85"/>
      <c r="AL4" s="85"/>
      <c r="AM4" s="85"/>
      <c r="AN4" s="85"/>
      <c r="AO4" s="85"/>
      <c r="AP4" s="85"/>
      <c r="AQ4" s="85"/>
      <c r="AR4" s="85"/>
      <c r="AS4" s="85"/>
      <c r="AT4" s="85" t="s">
        <v>56</v>
      </c>
      <c r="AU4" s="85"/>
      <c r="AV4" s="85"/>
      <c r="AW4" s="85"/>
      <c r="AX4" s="85"/>
      <c r="AY4" s="85"/>
      <c r="AZ4" s="85"/>
      <c r="BA4" s="85"/>
      <c r="BB4" s="85"/>
      <c r="BC4" s="85"/>
      <c r="BD4" s="85"/>
      <c r="BE4" s="85" t="s">
        <v>57</v>
      </c>
      <c r="BF4" s="85"/>
      <c r="BG4" s="85"/>
      <c r="BH4" s="85"/>
      <c r="BI4" s="85"/>
      <c r="BJ4" s="85"/>
      <c r="BK4" s="85"/>
      <c r="BL4" s="85"/>
      <c r="BM4" s="85"/>
      <c r="BN4" s="85"/>
      <c r="BO4" s="85"/>
      <c r="BP4" s="85" t="s">
        <v>58</v>
      </c>
      <c r="BQ4" s="85"/>
      <c r="BR4" s="85"/>
      <c r="BS4" s="85"/>
      <c r="BT4" s="85"/>
      <c r="BU4" s="85"/>
      <c r="BV4" s="85"/>
      <c r="BW4" s="85"/>
      <c r="BX4" s="85"/>
      <c r="BY4" s="85"/>
      <c r="BZ4" s="85"/>
      <c r="CA4" s="85" t="s">
        <v>59</v>
      </c>
      <c r="CB4" s="85"/>
      <c r="CC4" s="85"/>
      <c r="CD4" s="85"/>
      <c r="CE4" s="85"/>
      <c r="CF4" s="85"/>
      <c r="CG4" s="85"/>
      <c r="CH4" s="85"/>
      <c r="CI4" s="85"/>
      <c r="CJ4" s="85"/>
      <c r="CK4" s="85"/>
      <c r="CL4" s="85" t="s">
        <v>60</v>
      </c>
      <c r="CM4" s="85"/>
      <c r="CN4" s="85"/>
      <c r="CO4" s="85"/>
      <c r="CP4" s="85"/>
      <c r="CQ4" s="85"/>
      <c r="CR4" s="85"/>
      <c r="CS4" s="85"/>
      <c r="CT4" s="85"/>
      <c r="CU4" s="85"/>
      <c r="CV4" s="85"/>
      <c r="CW4" s="85" t="s">
        <v>61</v>
      </c>
      <c r="CX4" s="85"/>
      <c r="CY4" s="85"/>
      <c r="CZ4" s="85"/>
      <c r="DA4" s="85"/>
      <c r="DB4" s="85"/>
      <c r="DC4" s="85"/>
      <c r="DD4" s="85"/>
      <c r="DE4" s="85"/>
      <c r="DF4" s="85"/>
      <c r="DG4" s="85"/>
      <c r="DH4" s="85" t="s">
        <v>62</v>
      </c>
      <c r="DI4" s="85"/>
      <c r="DJ4" s="85"/>
      <c r="DK4" s="85"/>
      <c r="DL4" s="85"/>
      <c r="DM4" s="85"/>
      <c r="DN4" s="85"/>
      <c r="DO4" s="85"/>
      <c r="DP4" s="85"/>
      <c r="DQ4" s="85"/>
      <c r="DR4" s="85"/>
      <c r="DS4" s="85" t="s">
        <v>63</v>
      </c>
      <c r="DT4" s="85"/>
      <c r="DU4" s="85"/>
      <c r="DV4" s="85"/>
      <c r="DW4" s="85"/>
      <c r="DX4" s="85"/>
      <c r="DY4" s="85"/>
      <c r="DZ4" s="85"/>
      <c r="EA4" s="85"/>
      <c r="EB4" s="85"/>
      <c r="EC4" s="85"/>
      <c r="ED4" s="85" t="s">
        <v>64</v>
      </c>
      <c r="EE4" s="85"/>
      <c r="EF4" s="85"/>
      <c r="EG4" s="85"/>
      <c r="EH4" s="85"/>
      <c r="EI4" s="85"/>
      <c r="EJ4" s="85"/>
      <c r="EK4" s="85"/>
      <c r="EL4" s="85"/>
      <c r="EM4" s="85"/>
      <c r="EN4" s="85"/>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2021</v>
      </c>
      <c r="C6" s="20">
        <f t="shared" ref="C6:W6" si="3">C7</f>
        <v>272183</v>
      </c>
      <c r="D6" s="20">
        <f t="shared" si="3"/>
        <v>46</v>
      </c>
      <c r="E6" s="20">
        <f t="shared" si="3"/>
        <v>1</v>
      </c>
      <c r="F6" s="20">
        <f t="shared" si="3"/>
        <v>0</v>
      </c>
      <c r="G6" s="20">
        <f t="shared" si="3"/>
        <v>1</v>
      </c>
      <c r="H6" s="20" t="str">
        <f t="shared" si="3"/>
        <v>大阪府　大東市</v>
      </c>
      <c r="I6" s="20" t="str">
        <f t="shared" si="3"/>
        <v>法適用</v>
      </c>
      <c r="J6" s="20" t="str">
        <f t="shared" si="3"/>
        <v>水道事業</v>
      </c>
      <c r="K6" s="20" t="str">
        <f t="shared" si="3"/>
        <v>末端給水事業</v>
      </c>
      <c r="L6" s="20" t="str">
        <f t="shared" si="3"/>
        <v>A3</v>
      </c>
      <c r="M6" s="20" t="str">
        <f t="shared" si="3"/>
        <v>自治体職員</v>
      </c>
      <c r="N6" s="21" t="str">
        <f t="shared" si="3"/>
        <v>-</v>
      </c>
      <c r="O6" s="21">
        <f t="shared" si="3"/>
        <v>77.31</v>
      </c>
      <c r="P6" s="21">
        <f t="shared" si="3"/>
        <v>100</v>
      </c>
      <c r="Q6" s="21">
        <f t="shared" si="3"/>
        <v>2582</v>
      </c>
      <c r="R6" s="21">
        <f t="shared" si="3"/>
        <v>118326</v>
      </c>
      <c r="S6" s="21">
        <f t="shared" si="3"/>
        <v>18.27</v>
      </c>
      <c r="T6" s="21">
        <f t="shared" si="3"/>
        <v>6476.52</v>
      </c>
      <c r="U6" s="21">
        <f t="shared" si="3"/>
        <v>118113</v>
      </c>
      <c r="V6" s="21">
        <f t="shared" si="3"/>
        <v>18.27</v>
      </c>
      <c r="W6" s="21">
        <f t="shared" si="3"/>
        <v>6464.86</v>
      </c>
      <c r="X6" s="22">
        <f>IF(X7="",NA(),X7)</f>
        <v>110.85</v>
      </c>
      <c r="Y6" s="22">
        <f t="shared" ref="Y6:AG6" si="4">IF(Y7="",NA(),Y7)</f>
        <v>111.09</v>
      </c>
      <c r="Z6" s="22">
        <f t="shared" si="4"/>
        <v>106.05</v>
      </c>
      <c r="AA6" s="22">
        <f t="shared" si="4"/>
        <v>103.67</v>
      </c>
      <c r="AB6" s="22">
        <f t="shared" si="4"/>
        <v>106.44</v>
      </c>
      <c r="AC6" s="22">
        <f t="shared" si="4"/>
        <v>113.68</v>
      </c>
      <c r="AD6" s="22">
        <f t="shared" si="4"/>
        <v>113.82</v>
      </c>
      <c r="AE6" s="22">
        <f t="shared" si="4"/>
        <v>112.82</v>
      </c>
      <c r="AF6" s="22">
        <f t="shared" si="4"/>
        <v>111.21</v>
      </c>
      <c r="AG6" s="22">
        <f t="shared" si="4"/>
        <v>111.89</v>
      </c>
      <c r="AH6" s="21" t="str">
        <f>IF(AH7="","",IF(AH7="-","【-】","【"&amp;SUBSTITUTE(TEXT(AH7,"#,##0.00"),"-","△")&amp;"】"))</f>
        <v>【111.39】</v>
      </c>
      <c r="AI6" s="21">
        <f>IF(AI7="",NA(),AI7)</f>
        <v>0</v>
      </c>
      <c r="AJ6" s="21">
        <f t="shared" ref="AJ6:AR6" si="5">IF(AJ7="",NA(),AJ7)</f>
        <v>0</v>
      </c>
      <c r="AK6" s="21">
        <f t="shared" si="5"/>
        <v>0</v>
      </c>
      <c r="AL6" s="21">
        <f t="shared" si="5"/>
        <v>0</v>
      </c>
      <c r="AM6" s="21">
        <f t="shared" si="5"/>
        <v>0</v>
      </c>
      <c r="AN6" s="22">
        <f t="shared" si="5"/>
        <v>0.03</v>
      </c>
      <c r="AO6" s="21">
        <f t="shared" si="5"/>
        <v>0</v>
      </c>
      <c r="AP6" s="21">
        <f t="shared" si="5"/>
        <v>0</v>
      </c>
      <c r="AQ6" s="21">
        <f t="shared" si="5"/>
        <v>0</v>
      </c>
      <c r="AR6" s="22">
        <f t="shared" si="5"/>
        <v>0.45</v>
      </c>
      <c r="AS6" s="21" t="str">
        <f>IF(AS7="","",IF(AS7="-","【-】","【"&amp;SUBSTITUTE(TEXT(AS7,"#,##0.00"),"-","△")&amp;"】"))</f>
        <v>【1.30】</v>
      </c>
      <c r="AT6" s="22">
        <f>IF(AT7="",NA(),AT7)</f>
        <v>595.14</v>
      </c>
      <c r="AU6" s="22">
        <f t="shared" ref="AU6:BC6" si="6">IF(AU7="",NA(),AU7)</f>
        <v>581.78</v>
      </c>
      <c r="AV6" s="22">
        <f t="shared" si="6"/>
        <v>573.09</v>
      </c>
      <c r="AW6" s="22">
        <f t="shared" si="6"/>
        <v>499.81</v>
      </c>
      <c r="AX6" s="22">
        <f t="shared" si="6"/>
        <v>478.33</v>
      </c>
      <c r="AY6" s="22">
        <f t="shared" si="6"/>
        <v>337.49</v>
      </c>
      <c r="AZ6" s="22">
        <f t="shared" si="6"/>
        <v>335.6</v>
      </c>
      <c r="BA6" s="22">
        <f t="shared" si="6"/>
        <v>358.91</v>
      </c>
      <c r="BB6" s="22">
        <f t="shared" si="6"/>
        <v>360.96</v>
      </c>
      <c r="BC6" s="22">
        <f t="shared" si="6"/>
        <v>351.29</v>
      </c>
      <c r="BD6" s="21" t="str">
        <f>IF(BD7="","",IF(BD7="-","【-】","【"&amp;SUBSTITUTE(TEXT(BD7,"#,##0.00"),"-","△")&amp;"】"))</f>
        <v>【261.51】</v>
      </c>
      <c r="BE6" s="22">
        <f>IF(BE7="",NA(),BE7)</f>
        <v>118.03</v>
      </c>
      <c r="BF6" s="22">
        <f t="shared" ref="BF6:BN6" si="7">IF(BF7="",NA(),BF7)</f>
        <v>109.92</v>
      </c>
      <c r="BG6" s="22">
        <f t="shared" si="7"/>
        <v>102.12</v>
      </c>
      <c r="BH6" s="22">
        <f t="shared" si="7"/>
        <v>118.78</v>
      </c>
      <c r="BI6" s="22">
        <f t="shared" si="7"/>
        <v>85.4</v>
      </c>
      <c r="BJ6" s="22">
        <f t="shared" si="7"/>
        <v>265.92</v>
      </c>
      <c r="BK6" s="22">
        <f t="shared" si="7"/>
        <v>258.26</v>
      </c>
      <c r="BL6" s="22">
        <f t="shared" si="7"/>
        <v>247.27</v>
      </c>
      <c r="BM6" s="22">
        <f t="shared" si="7"/>
        <v>239.18</v>
      </c>
      <c r="BN6" s="22">
        <f t="shared" si="7"/>
        <v>236.29</v>
      </c>
      <c r="BO6" s="21" t="str">
        <f>IF(BO7="","",IF(BO7="-","【-】","【"&amp;SUBSTITUTE(TEXT(BO7,"#,##0.00"),"-","△")&amp;"】"))</f>
        <v>【265.16】</v>
      </c>
      <c r="BP6" s="22">
        <f>IF(BP7="",NA(),BP7)</f>
        <v>105.44</v>
      </c>
      <c r="BQ6" s="22">
        <f t="shared" ref="BQ6:BY6" si="8">IF(BQ7="",NA(),BQ7)</f>
        <v>104.24</v>
      </c>
      <c r="BR6" s="22">
        <f t="shared" si="8"/>
        <v>99.29</v>
      </c>
      <c r="BS6" s="22">
        <f t="shared" si="8"/>
        <v>81.84</v>
      </c>
      <c r="BT6" s="22">
        <f t="shared" si="8"/>
        <v>100.62</v>
      </c>
      <c r="BU6" s="22">
        <f t="shared" si="8"/>
        <v>105.86</v>
      </c>
      <c r="BV6" s="22">
        <f t="shared" si="8"/>
        <v>106.07</v>
      </c>
      <c r="BW6" s="22">
        <f t="shared" si="8"/>
        <v>105.34</v>
      </c>
      <c r="BX6" s="22">
        <f t="shared" si="8"/>
        <v>101.89</v>
      </c>
      <c r="BY6" s="22">
        <f t="shared" si="8"/>
        <v>104.33</v>
      </c>
      <c r="BZ6" s="21" t="str">
        <f>IF(BZ7="","",IF(BZ7="-","【-】","【"&amp;SUBSTITUTE(TEXT(BZ7,"#,##0.00"),"-","△")&amp;"】"))</f>
        <v>【102.35】</v>
      </c>
      <c r="CA6" s="22">
        <f>IF(CA7="",NA(),CA7)</f>
        <v>154.01</v>
      </c>
      <c r="CB6" s="22">
        <f t="shared" ref="CB6:CJ6" si="9">IF(CB7="",NA(),CB7)</f>
        <v>156.44999999999999</v>
      </c>
      <c r="CC6" s="22">
        <f t="shared" si="9"/>
        <v>163.53</v>
      </c>
      <c r="CD6" s="22">
        <f t="shared" si="9"/>
        <v>153.72</v>
      </c>
      <c r="CE6" s="22">
        <f t="shared" si="9"/>
        <v>158.33000000000001</v>
      </c>
      <c r="CF6" s="22">
        <f t="shared" si="9"/>
        <v>158.58000000000001</v>
      </c>
      <c r="CG6" s="22">
        <f t="shared" si="9"/>
        <v>159.22</v>
      </c>
      <c r="CH6" s="22">
        <f t="shared" si="9"/>
        <v>159.6</v>
      </c>
      <c r="CI6" s="22">
        <f t="shared" si="9"/>
        <v>156.32</v>
      </c>
      <c r="CJ6" s="22">
        <f t="shared" si="9"/>
        <v>157.4</v>
      </c>
      <c r="CK6" s="21" t="str">
        <f>IF(CK7="","",IF(CK7="-","【-】","【"&amp;SUBSTITUTE(TEXT(CK7,"#,##0.00"),"-","△")&amp;"】"))</f>
        <v>【167.74】</v>
      </c>
      <c r="CL6" s="22">
        <f>IF(CL7="",NA(),CL7)</f>
        <v>58.53</v>
      </c>
      <c r="CM6" s="22">
        <f t="shared" ref="CM6:CU6" si="10">IF(CM7="",NA(),CM7)</f>
        <v>59.14</v>
      </c>
      <c r="CN6" s="22">
        <f t="shared" si="10"/>
        <v>56.21</v>
      </c>
      <c r="CO6" s="22">
        <f t="shared" si="10"/>
        <v>56.71</v>
      </c>
      <c r="CP6" s="22">
        <f t="shared" si="10"/>
        <v>55.55</v>
      </c>
      <c r="CQ6" s="22">
        <f t="shared" si="10"/>
        <v>62.38</v>
      </c>
      <c r="CR6" s="22">
        <f t="shared" si="10"/>
        <v>62.83</v>
      </c>
      <c r="CS6" s="22">
        <f t="shared" si="10"/>
        <v>62.05</v>
      </c>
      <c r="CT6" s="22">
        <f t="shared" si="10"/>
        <v>63.23</v>
      </c>
      <c r="CU6" s="22">
        <f t="shared" si="10"/>
        <v>62.59</v>
      </c>
      <c r="CV6" s="21" t="str">
        <f>IF(CV7="","",IF(CV7="-","【-】","【"&amp;SUBSTITUTE(TEXT(CV7,"#,##0.00"),"-","△")&amp;"】"))</f>
        <v>【60.29】</v>
      </c>
      <c r="CW6" s="22">
        <f>IF(CW7="",NA(),CW7)</f>
        <v>94.85</v>
      </c>
      <c r="CX6" s="22">
        <f t="shared" ref="CX6:DF6" si="11">IF(CX7="",NA(),CX7)</f>
        <v>93.01</v>
      </c>
      <c r="CY6" s="22">
        <f t="shared" si="11"/>
        <v>96.83</v>
      </c>
      <c r="CZ6" s="22">
        <f t="shared" si="11"/>
        <v>96.9</v>
      </c>
      <c r="DA6" s="22">
        <f t="shared" si="11"/>
        <v>97.44</v>
      </c>
      <c r="DB6" s="22">
        <f t="shared" si="11"/>
        <v>89.17</v>
      </c>
      <c r="DC6" s="22">
        <f t="shared" si="11"/>
        <v>88.86</v>
      </c>
      <c r="DD6" s="22">
        <f t="shared" si="11"/>
        <v>89.11</v>
      </c>
      <c r="DE6" s="22">
        <f t="shared" si="11"/>
        <v>89.35</v>
      </c>
      <c r="DF6" s="22">
        <f t="shared" si="11"/>
        <v>89.7</v>
      </c>
      <c r="DG6" s="21" t="str">
        <f>IF(DG7="","",IF(DG7="-","【-】","【"&amp;SUBSTITUTE(TEXT(DG7,"#,##0.00"),"-","△")&amp;"】"))</f>
        <v>【90.12】</v>
      </c>
      <c r="DH6" s="22">
        <f>IF(DH7="",NA(),DH7)</f>
        <v>47.39</v>
      </c>
      <c r="DI6" s="22">
        <f t="shared" ref="DI6:DQ6" si="12">IF(DI7="",NA(),DI7)</f>
        <v>47.49</v>
      </c>
      <c r="DJ6" s="22">
        <f t="shared" si="12"/>
        <v>48.34</v>
      </c>
      <c r="DK6" s="22">
        <f t="shared" si="12"/>
        <v>49.26</v>
      </c>
      <c r="DL6" s="22">
        <f t="shared" si="12"/>
        <v>49.79</v>
      </c>
      <c r="DM6" s="22">
        <f t="shared" si="12"/>
        <v>46.99</v>
      </c>
      <c r="DN6" s="22">
        <f t="shared" si="12"/>
        <v>47.89</v>
      </c>
      <c r="DO6" s="22">
        <f t="shared" si="12"/>
        <v>48.69</v>
      </c>
      <c r="DP6" s="22">
        <f t="shared" si="12"/>
        <v>49.62</v>
      </c>
      <c r="DQ6" s="22">
        <f t="shared" si="12"/>
        <v>50.5</v>
      </c>
      <c r="DR6" s="21" t="str">
        <f>IF(DR7="","",IF(DR7="-","【-】","【"&amp;SUBSTITUTE(TEXT(DR7,"#,##0.00"),"-","△")&amp;"】"))</f>
        <v>【50.88】</v>
      </c>
      <c r="DS6" s="22">
        <f>IF(DS7="",NA(),DS7)</f>
        <v>22.22</v>
      </c>
      <c r="DT6" s="22">
        <f t="shared" ref="DT6:EB6" si="13">IF(DT7="",NA(),DT7)</f>
        <v>25.12</v>
      </c>
      <c r="DU6" s="22">
        <f t="shared" si="13"/>
        <v>28.19</v>
      </c>
      <c r="DV6" s="22">
        <f t="shared" si="13"/>
        <v>29.9</v>
      </c>
      <c r="DW6" s="22">
        <f t="shared" si="13"/>
        <v>31.94</v>
      </c>
      <c r="DX6" s="22">
        <f t="shared" si="13"/>
        <v>15.83</v>
      </c>
      <c r="DY6" s="22">
        <f t="shared" si="13"/>
        <v>16.899999999999999</v>
      </c>
      <c r="DZ6" s="22">
        <f t="shared" si="13"/>
        <v>18.260000000000002</v>
      </c>
      <c r="EA6" s="22">
        <f t="shared" si="13"/>
        <v>19.510000000000002</v>
      </c>
      <c r="EB6" s="22">
        <f t="shared" si="13"/>
        <v>21.19</v>
      </c>
      <c r="EC6" s="21" t="str">
        <f>IF(EC7="","",IF(EC7="-","【-】","【"&amp;SUBSTITUTE(TEXT(EC7,"#,##0.00"),"-","△")&amp;"】"))</f>
        <v>【22.30】</v>
      </c>
      <c r="ED6" s="22">
        <f>IF(ED7="",NA(),ED7)</f>
        <v>0.65</v>
      </c>
      <c r="EE6" s="22">
        <f t="shared" ref="EE6:EM6" si="14">IF(EE7="",NA(),EE7)</f>
        <v>0.41</v>
      </c>
      <c r="EF6" s="22">
        <f t="shared" si="14"/>
        <v>0.68</v>
      </c>
      <c r="EG6" s="22">
        <f t="shared" si="14"/>
        <v>0.63</v>
      </c>
      <c r="EH6" s="22">
        <f t="shared" si="14"/>
        <v>0.74</v>
      </c>
      <c r="EI6" s="22">
        <f t="shared" si="14"/>
        <v>0.74</v>
      </c>
      <c r="EJ6" s="22">
        <f t="shared" si="14"/>
        <v>0.72</v>
      </c>
      <c r="EK6" s="22">
        <f t="shared" si="14"/>
        <v>0.66</v>
      </c>
      <c r="EL6" s="22">
        <f t="shared" si="14"/>
        <v>0.67</v>
      </c>
      <c r="EM6" s="22">
        <f t="shared" si="14"/>
        <v>0.62</v>
      </c>
      <c r="EN6" s="21" t="str">
        <f>IF(EN7="","",IF(EN7="-","【-】","【"&amp;SUBSTITUTE(TEXT(EN7,"#,##0.00"),"-","△")&amp;"】"))</f>
        <v>【0.66】</v>
      </c>
    </row>
    <row r="7" spans="1:144" s="23" customFormat="1" x14ac:dyDescent="0.15">
      <c r="A7" s="15"/>
      <c r="B7" s="24">
        <v>2021</v>
      </c>
      <c r="C7" s="24">
        <v>272183</v>
      </c>
      <c r="D7" s="24">
        <v>46</v>
      </c>
      <c r="E7" s="24">
        <v>1</v>
      </c>
      <c r="F7" s="24">
        <v>0</v>
      </c>
      <c r="G7" s="24">
        <v>1</v>
      </c>
      <c r="H7" s="24" t="s">
        <v>93</v>
      </c>
      <c r="I7" s="24" t="s">
        <v>94</v>
      </c>
      <c r="J7" s="24" t="s">
        <v>95</v>
      </c>
      <c r="K7" s="24" t="s">
        <v>96</v>
      </c>
      <c r="L7" s="24" t="s">
        <v>97</v>
      </c>
      <c r="M7" s="24" t="s">
        <v>98</v>
      </c>
      <c r="N7" s="25" t="s">
        <v>99</v>
      </c>
      <c r="O7" s="25">
        <v>77.31</v>
      </c>
      <c r="P7" s="25">
        <v>100</v>
      </c>
      <c r="Q7" s="25">
        <v>2582</v>
      </c>
      <c r="R7" s="25">
        <v>118326</v>
      </c>
      <c r="S7" s="25">
        <v>18.27</v>
      </c>
      <c r="T7" s="25">
        <v>6476.52</v>
      </c>
      <c r="U7" s="25">
        <v>118113</v>
      </c>
      <c r="V7" s="25">
        <v>18.27</v>
      </c>
      <c r="W7" s="25">
        <v>6464.86</v>
      </c>
      <c r="X7" s="25">
        <v>110.85</v>
      </c>
      <c r="Y7" s="25">
        <v>111.09</v>
      </c>
      <c r="Z7" s="25">
        <v>106.05</v>
      </c>
      <c r="AA7" s="25">
        <v>103.67</v>
      </c>
      <c r="AB7" s="25">
        <v>106.44</v>
      </c>
      <c r="AC7" s="25">
        <v>113.68</v>
      </c>
      <c r="AD7" s="25">
        <v>113.82</v>
      </c>
      <c r="AE7" s="25">
        <v>112.82</v>
      </c>
      <c r="AF7" s="25">
        <v>111.21</v>
      </c>
      <c r="AG7" s="25">
        <v>111.89</v>
      </c>
      <c r="AH7" s="25">
        <v>111.39</v>
      </c>
      <c r="AI7" s="25">
        <v>0</v>
      </c>
      <c r="AJ7" s="25">
        <v>0</v>
      </c>
      <c r="AK7" s="25">
        <v>0</v>
      </c>
      <c r="AL7" s="25">
        <v>0</v>
      </c>
      <c r="AM7" s="25">
        <v>0</v>
      </c>
      <c r="AN7" s="25">
        <v>0.03</v>
      </c>
      <c r="AO7" s="25">
        <v>0</v>
      </c>
      <c r="AP7" s="25">
        <v>0</v>
      </c>
      <c r="AQ7" s="25">
        <v>0</v>
      </c>
      <c r="AR7" s="25">
        <v>0.45</v>
      </c>
      <c r="AS7" s="25">
        <v>1.3</v>
      </c>
      <c r="AT7" s="25">
        <v>595.14</v>
      </c>
      <c r="AU7" s="25">
        <v>581.78</v>
      </c>
      <c r="AV7" s="25">
        <v>573.09</v>
      </c>
      <c r="AW7" s="25">
        <v>499.81</v>
      </c>
      <c r="AX7" s="25">
        <v>478.33</v>
      </c>
      <c r="AY7" s="25">
        <v>337.49</v>
      </c>
      <c r="AZ7" s="25">
        <v>335.6</v>
      </c>
      <c r="BA7" s="25">
        <v>358.91</v>
      </c>
      <c r="BB7" s="25">
        <v>360.96</v>
      </c>
      <c r="BC7" s="25">
        <v>351.29</v>
      </c>
      <c r="BD7" s="25">
        <v>261.51</v>
      </c>
      <c r="BE7" s="25">
        <v>118.03</v>
      </c>
      <c r="BF7" s="25">
        <v>109.92</v>
      </c>
      <c r="BG7" s="25">
        <v>102.12</v>
      </c>
      <c r="BH7" s="25">
        <v>118.78</v>
      </c>
      <c r="BI7" s="25">
        <v>85.4</v>
      </c>
      <c r="BJ7" s="25">
        <v>265.92</v>
      </c>
      <c r="BK7" s="25">
        <v>258.26</v>
      </c>
      <c r="BL7" s="25">
        <v>247.27</v>
      </c>
      <c r="BM7" s="25">
        <v>239.18</v>
      </c>
      <c r="BN7" s="25">
        <v>236.29</v>
      </c>
      <c r="BO7" s="25">
        <v>265.16000000000003</v>
      </c>
      <c r="BP7" s="25">
        <v>105.44</v>
      </c>
      <c r="BQ7" s="25">
        <v>104.24</v>
      </c>
      <c r="BR7" s="25">
        <v>99.29</v>
      </c>
      <c r="BS7" s="25">
        <v>81.84</v>
      </c>
      <c r="BT7" s="25">
        <v>100.62</v>
      </c>
      <c r="BU7" s="25">
        <v>105.86</v>
      </c>
      <c r="BV7" s="25">
        <v>106.07</v>
      </c>
      <c r="BW7" s="25">
        <v>105.34</v>
      </c>
      <c r="BX7" s="25">
        <v>101.89</v>
      </c>
      <c r="BY7" s="25">
        <v>104.33</v>
      </c>
      <c r="BZ7" s="25">
        <v>102.35</v>
      </c>
      <c r="CA7" s="25">
        <v>154.01</v>
      </c>
      <c r="CB7" s="25">
        <v>156.44999999999999</v>
      </c>
      <c r="CC7" s="25">
        <v>163.53</v>
      </c>
      <c r="CD7" s="25">
        <v>153.72</v>
      </c>
      <c r="CE7" s="25">
        <v>158.33000000000001</v>
      </c>
      <c r="CF7" s="25">
        <v>158.58000000000001</v>
      </c>
      <c r="CG7" s="25">
        <v>159.22</v>
      </c>
      <c r="CH7" s="25">
        <v>159.6</v>
      </c>
      <c r="CI7" s="25">
        <v>156.32</v>
      </c>
      <c r="CJ7" s="25">
        <v>157.4</v>
      </c>
      <c r="CK7" s="25">
        <v>167.74</v>
      </c>
      <c r="CL7" s="25">
        <v>58.53</v>
      </c>
      <c r="CM7" s="25">
        <v>59.14</v>
      </c>
      <c r="CN7" s="25">
        <v>56.21</v>
      </c>
      <c r="CO7" s="25">
        <v>56.71</v>
      </c>
      <c r="CP7" s="25">
        <v>55.55</v>
      </c>
      <c r="CQ7" s="25">
        <v>62.38</v>
      </c>
      <c r="CR7" s="25">
        <v>62.83</v>
      </c>
      <c r="CS7" s="25">
        <v>62.05</v>
      </c>
      <c r="CT7" s="25">
        <v>63.23</v>
      </c>
      <c r="CU7" s="25">
        <v>62.59</v>
      </c>
      <c r="CV7" s="25">
        <v>60.29</v>
      </c>
      <c r="CW7" s="25">
        <v>94.85</v>
      </c>
      <c r="CX7" s="25">
        <v>93.01</v>
      </c>
      <c r="CY7" s="25">
        <v>96.83</v>
      </c>
      <c r="CZ7" s="25">
        <v>96.9</v>
      </c>
      <c r="DA7" s="25">
        <v>97.44</v>
      </c>
      <c r="DB7" s="25">
        <v>89.17</v>
      </c>
      <c r="DC7" s="25">
        <v>88.86</v>
      </c>
      <c r="DD7" s="25">
        <v>89.11</v>
      </c>
      <c r="DE7" s="25">
        <v>89.35</v>
      </c>
      <c r="DF7" s="25">
        <v>89.7</v>
      </c>
      <c r="DG7" s="25">
        <v>90.12</v>
      </c>
      <c r="DH7" s="25">
        <v>47.39</v>
      </c>
      <c r="DI7" s="25">
        <v>47.49</v>
      </c>
      <c r="DJ7" s="25">
        <v>48.34</v>
      </c>
      <c r="DK7" s="25">
        <v>49.26</v>
      </c>
      <c r="DL7" s="25">
        <v>49.79</v>
      </c>
      <c r="DM7" s="25">
        <v>46.99</v>
      </c>
      <c r="DN7" s="25">
        <v>47.89</v>
      </c>
      <c r="DO7" s="25">
        <v>48.69</v>
      </c>
      <c r="DP7" s="25">
        <v>49.62</v>
      </c>
      <c r="DQ7" s="25">
        <v>50.5</v>
      </c>
      <c r="DR7" s="25">
        <v>50.88</v>
      </c>
      <c r="DS7" s="25">
        <v>22.22</v>
      </c>
      <c r="DT7" s="25">
        <v>25.12</v>
      </c>
      <c r="DU7" s="25">
        <v>28.19</v>
      </c>
      <c r="DV7" s="25">
        <v>29.9</v>
      </c>
      <c r="DW7" s="25">
        <v>31.94</v>
      </c>
      <c r="DX7" s="25">
        <v>15.83</v>
      </c>
      <c r="DY7" s="25">
        <v>16.899999999999999</v>
      </c>
      <c r="DZ7" s="25">
        <v>18.260000000000002</v>
      </c>
      <c r="EA7" s="25">
        <v>19.510000000000002</v>
      </c>
      <c r="EB7" s="25">
        <v>21.19</v>
      </c>
      <c r="EC7" s="25">
        <v>22.3</v>
      </c>
      <c r="ED7" s="25">
        <v>0.65</v>
      </c>
      <c r="EE7" s="25">
        <v>0.41</v>
      </c>
      <c r="EF7" s="25">
        <v>0.68</v>
      </c>
      <c r="EG7" s="25">
        <v>0.63</v>
      </c>
      <c r="EH7" s="25">
        <v>0.74</v>
      </c>
      <c r="EI7" s="25">
        <v>0.74</v>
      </c>
      <c r="EJ7" s="25">
        <v>0.72</v>
      </c>
      <c r="EK7" s="25">
        <v>0.66</v>
      </c>
      <c r="EL7" s="25">
        <v>0.67</v>
      </c>
      <c r="EM7" s="25">
        <v>0.62</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108</v>
      </c>
      <c r="D13" t="s">
        <v>109</v>
      </c>
      <c r="E13" t="s">
        <v>109</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郡 哲平</cp:lastModifiedBy>
  <dcterms:modified xsi:type="dcterms:W3CDTF">2023-03-02T08:30:43Z</dcterms:modified>
</cp:coreProperties>
</file>