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市民課\マイナンバー\特定個人情報保護評価書（PIA)\20240612_【624〆】特定個人情報保護評価の再実施について\"/>
    </mc:Choice>
  </mc:AlternateContent>
  <xr:revisionPtr revIDLastSave="0" documentId="13_ncr:1_{6F8AB8E6-8651-4B52-9A2B-1CB96967F46F}" xr6:coauthVersionLast="36" xr6:coauthVersionMax="36" xr10:uidLastSave="{00000000-0000-0000-0000-000000000000}"/>
  <workbookProtection workbookPassword="96F9" lockStructure="1"/>
  <bookViews>
    <workbookView xWindow="0" yWindow="0" windowWidth="20490" windowHeight="777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<sst xmlns="http://schemas.openxmlformats.org/spreadsheetml/2006/main" count="331" uniqueCount="211">
  <si>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</si>
  <si>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</si>
  <si>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</si>
  <si>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</si>
  <si>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</si>
  <si>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</si>
  <si>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</si>
  <si>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</si>
  <si>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</si>
  <si>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</si>
  <si>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</si>
  <si>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</si>
  <si>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</si>
  <si>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</si>
  <si>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</si>
  <si>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</si>
  <si>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</si>
  <si>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</si>
  <si>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</si>
  <si>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</si>
  <si>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</si>
  <si>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</si>
  <si>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</si>
  <si>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</si>
  <si>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</si>
  <si>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</si>
  <si>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</si>
  <si>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</si>
  <si>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</si>
  <si>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</si>
  <si>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</si>
  <si>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</si>
  <si>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</si>
  <si>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</si>
  <si>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</si>
  <si>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</si>
  <si>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</si>
  <si>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</si>
  <si>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</si>
  <si>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</si>
  <si>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</si>
  <si>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</si>
  <si>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</si>
  <si>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</si>
  <si>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</si>
  <si>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</si>
  <si>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</si>
  <si>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</si>
  <si>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</si>
  <si>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</si>
  <si>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</si>
  <si>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</si>
  <si>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</si>
  <si>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</si>
  <si>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</si>
  <si>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</si>
  <si>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</si>
  <si>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</si>
  <si>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</si>
  <si>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</si>
  <si>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</si>
  <si>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</si>
  <si>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</si>
  <si>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</si>
  <si>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</si>
  <si>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</si>
  <si>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</si>
  <si>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</si>
  <si>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</si>
  <si>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</si>
  <si>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</si>
  <si>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</si>
  <si>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</si>
  <si>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</si>
  <si>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</si>
  <si>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</si>
  <si>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</si>
  <si>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</si>
  <si>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</si>
  <si>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</si>
  <si>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</si>
  <si>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</si>
  <si>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</si>
  <si>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</si>
  <si>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</si>
  <si>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</si>
  <si>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</si>
  <si>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</si>
  <si>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</si>
  <si>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</si>
  <si>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</si>
  <si>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</si>
  <si>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</si>
  <si>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</si>
  <si>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</si>
  <si>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</si>
  <si>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</si>
  <si>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</si>
  <si>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</si>
  <si>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</si>
  <si>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</si>
  <si>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</si>
  <si>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</si>
  <si>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</si>
  <si>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</si>
  <si>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</si>
  <si>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</si>
  <si>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</si>
  <si>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</si>
  <si>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</si>
  <si>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</si>
  <si>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</si>
  <si>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</si>
  <si>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</si>
  <si>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</si>
  <si>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</si>
  <si>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</si>
  <si>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</si>
  <si>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</si>
  <si>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</si>
  <si>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</si>
  <si>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</si>
  <si>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</si>
  <si>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</si>
  <si>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</si>
  <si>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</si>
  <si>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</si>
  <si>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</si>
  <si>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</si>
  <si>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</si>
  <si>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</si>
  <si>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</si>
  <si>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</si>
  <si>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</si>
  <si>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</si>
  <si>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</si>
  <si>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</si>
  <si>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</si>
  <si>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</si>
  <si>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</si>
  <si>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</si>
  <si>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</si>
  <si>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</si>
  <si>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</si>
  <si>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</si>
  <si>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Ⅰ関連情報
１－③システムの名称</t>
    <rPh sb="1" eb="3">
      <t>カンレン</t>
    </rPh>
    <rPh sb="3" eb="5">
      <t>ジョウホウ</t>
    </rPh>
    <rPh sb="14" eb="16">
      <t>メイショウ</t>
    </rPh>
    <phoneticPr fontId="1"/>
  </si>
  <si>
    <t>既存住民基本台帳システム、住民基本台帳ネットワークシステム</t>
    <rPh sb="0" eb="2">
      <t>キゾン</t>
    </rPh>
    <rPh sb="2" eb="4">
      <t>ジュウミン</t>
    </rPh>
    <rPh sb="4" eb="6">
      <t>キホン</t>
    </rPh>
    <rPh sb="6" eb="8">
      <t>ダイチョウ</t>
    </rPh>
    <rPh sb="13" eb="15">
      <t>ジュウミン</t>
    </rPh>
    <rPh sb="15" eb="17">
      <t>キホン</t>
    </rPh>
    <rPh sb="17" eb="19">
      <t>ダイチョウ</t>
    </rPh>
    <phoneticPr fontId="1"/>
  </si>
  <si>
    <t>既存住民基本台帳システム、住民基本台帳ネットワークシステム、団体内統合宛名システム、中間サーバー</t>
    <rPh sb="0" eb="2">
      <t>キゾン</t>
    </rPh>
    <rPh sb="2" eb="4">
      <t>ジュウミン</t>
    </rPh>
    <rPh sb="4" eb="6">
      <t>キホン</t>
    </rPh>
    <rPh sb="6" eb="8">
      <t>ダイチョウ</t>
    </rPh>
    <rPh sb="13" eb="15">
      <t>ジュウミン</t>
    </rPh>
    <rPh sb="15" eb="17">
      <t>キホン</t>
    </rPh>
    <rPh sb="17" eb="19">
      <t>ダイチョウ</t>
    </rPh>
    <rPh sb="30" eb="32">
      <t>ダンタイ</t>
    </rPh>
    <rPh sb="32" eb="33">
      <t>ナイ</t>
    </rPh>
    <rPh sb="33" eb="35">
      <t>トウゴウ</t>
    </rPh>
    <rPh sb="35" eb="37">
      <t>アテナ</t>
    </rPh>
    <rPh sb="42" eb="44">
      <t>チュウカン</t>
    </rPh>
    <phoneticPr fontId="1"/>
  </si>
  <si>
    <t>記載内容追加</t>
    <rPh sb="0" eb="2">
      <t>キサイ</t>
    </rPh>
    <rPh sb="2" eb="4">
      <t>ナイヨウ</t>
    </rPh>
    <rPh sb="4" eb="6">
      <t>ツイカ</t>
    </rPh>
    <phoneticPr fontId="1"/>
  </si>
  <si>
    <t>Ⅰ関連情報
３法令上の根拠</t>
    <rPh sb="1" eb="3">
      <t>カンレン</t>
    </rPh>
    <rPh sb="3" eb="5">
      <t>ジョウホウ</t>
    </rPh>
    <rPh sb="7" eb="10">
      <t>ホウレイジョウ</t>
    </rPh>
    <rPh sb="11" eb="13">
      <t>コンキョ</t>
    </rPh>
    <phoneticPr fontId="1"/>
  </si>
  <si>
    <t>第22条（転入届）</t>
    <rPh sb="0" eb="1">
      <t>ダイ</t>
    </rPh>
    <rPh sb="3" eb="4">
      <t>ジョウ</t>
    </rPh>
    <rPh sb="5" eb="7">
      <t>テンニュウ</t>
    </rPh>
    <rPh sb="7" eb="8">
      <t>トドケ</t>
    </rPh>
    <phoneticPr fontId="1"/>
  </si>
  <si>
    <t>Ⅰ関連情報
５－②所属長</t>
    <rPh sb="1" eb="3">
      <t>カンレン</t>
    </rPh>
    <rPh sb="3" eb="5">
      <t>ジョウホウ</t>
    </rPh>
    <rPh sb="9" eb="12">
      <t>ショゾクチョウ</t>
    </rPh>
    <phoneticPr fontId="1"/>
  </si>
  <si>
    <t>市民課長　森田　修司</t>
    <rPh sb="0" eb="2">
      <t>シミン</t>
    </rPh>
    <rPh sb="2" eb="4">
      <t>カチョウ</t>
    </rPh>
    <rPh sb="5" eb="7">
      <t>モリタ</t>
    </rPh>
    <rPh sb="8" eb="10">
      <t>シュウジ</t>
    </rPh>
    <phoneticPr fontId="1"/>
  </si>
  <si>
    <t>市民課長　高橋　和久</t>
    <rPh sb="0" eb="2">
      <t>シミン</t>
    </rPh>
    <rPh sb="2" eb="4">
      <t>カチョウ</t>
    </rPh>
    <rPh sb="5" eb="7">
      <t>タカハシ</t>
    </rPh>
    <rPh sb="8" eb="10">
      <t>カズヒサ</t>
    </rPh>
    <phoneticPr fontId="1"/>
  </si>
  <si>
    <t>所属長の異動</t>
    <rPh sb="0" eb="3">
      <t>ショゾクチョウ</t>
    </rPh>
    <rPh sb="4" eb="6">
      <t>イドウ</t>
    </rPh>
    <phoneticPr fontId="1"/>
  </si>
  <si>
    <t>Ⅰ　関連情報
１．特定個人情報ファイルを取り扱う事務
③システムの名称</t>
    <rPh sb="2" eb="4">
      <t>カンレン</t>
    </rPh>
    <rPh sb="4" eb="6">
      <t>ジョウホウ</t>
    </rPh>
    <rPh sb="9" eb="11">
      <t>トクテイ</t>
    </rPh>
    <rPh sb="11" eb="13">
      <t>コジン</t>
    </rPh>
    <rPh sb="13" eb="15">
      <t>ジョウホウ</t>
    </rPh>
    <rPh sb="20" eb="21">
      <t>ト</t>
    </rPh>
    <rPh sb="22" eb="23">
      <t>アツカ</t>
    </rPh>
    <rPh sb="24" eb="26">
      <t>ジム</t>
    </rPh>
    <rPh sb="33" eb="35">
      <t>メイショウ</t>
    </rPh>
    <phoneticPr fontId="1"/>
  </si>
  <si>
    <t>既存住民基本台帳システム、住民基本台帳ネットワークシステム、団体内統合宛名システム、中間サーバー、証明書コンビニ交付システム</t>
    <rPh sb="0" eb="2">
      <t>キゾン</t>
    </rPh>
    <rPh sb="2" eb="4">
      <t>ジュウミン</t>
    </rPh>
    <rPh sb="4" eb="6">
      <t>キホン</t>
    </rPh>
    <rPh sb="6" eb="8">
      <t>ダイチョウ</t>
    </rPh>
    <rPh sb="13" eb="15">
      <t>ジュウミン</t>
    </rPh>
    <rPh sb="15" eb="17">
      <t>キホン</t>
    </rPh>
    <rPh sb="17" eb="19">
      <t>ダイチョウ</t>
    </rPh>
    <rPh sb="30" eb="32">
      <t>ダンタイ</t>
    </rPh>
    <rPh sb="32" eb="33">
      <t>ナイ</t>
    </rPh>
    <rPh sb="33" eb="35">
      <t>トウゴウ</t>
    </rPh>
    <rPh sb="35" eb="37">
      <t>アテナ</t>
    </rPh>
    <rPh sb="42" eb="44">
      <t>チュウカン</t>
    </rPh>
    <rPh sb="49" eb="52">
      <t>ショウメイショ</t>
    </rPh>
    <rPh sb="56" eb="58">
      <t>コウフ</t>
    </rPh>
    <phoneticPr fontId="1"/>
  </si>
  <si>
    <t>Ⅰ　関連情報
３．個人番号の利用
法令上の根拠
２、住民基本台帳法（住基法）</t>
    <rPh sb="2" eb="4">
      <t>カンレン</t>
    </rPh>
    <rPh sb="4" eb="6">
      <t>ジョウホウ</t>
    </rPh>
    <rPh sb="9" eb="11">
      <t>コジン</t>
    </rPh>
    <rPh sb="11" eb="13">
      <t>バンゴウ</t>
    </rPh>
    <rPh sb="14" eb="16">
      <t>リヨウ</t>
    </rPh>
    <rPh sb="17" eb="20">
      <t>ホウレイジョウ</t>
    </rPh>
    <rPh sb="21" eb="23">
      <t>コンキョ</t>
    </rPh>
    <rPh sb="26" eb="28">
      <t>ジュウミン</t>
    </rPh>
    <rPh sb="28" eb="30">
      <t>キホン</t>
    </rPh>
    <rPh sb="30" eb="32">
      <t>ダイチョウ</t>
    </rPh>
    <rPh sb="32" eb="33">
      <t>ホウ</t>
    </rPh>
    <rPh sb="34" eb="36">
      <t>ジュウキ</t>
    </rPh>
    <rPh sb="36" eb="37">
      <t>ホウ</t>
    </rPh>
    <phoneticPr fontId="1"/>
  </si>
  <si>
    <t>第12条の1　（本人等の請求に係る住民票の写し等の交付）</t>
    <rPh sb="0" eb="1">
      <t>ダイ</t>
    </rPh>
    <rPh sb="3" eb="4">
      <t>ジョウ</t>
    </rPh>
    <rPh sb="8" eb="10">
      <t>ホンニン</t>
    </rPh>
    <rPh sb="10" eb="11">
      <t>トウ</t>
    </rPh>
    <rPh sb="12" eb="14">
      <t>セイキュウ</t>
    </rPh>
    <rPh sb="15" eb="16">
      <t>カカ</t>
    </rPh>
    <rPh sb="17" eb="20">
      <t>ジュウミンヒョウ</t>
    </rPh>
    <rPh sb="21" eb="22">
      <t>ウツ</t>
    </rPh>
    <rPh sb="23" eb="24">
      <t>トウ</t>
    </rPh>
    <rPh sb="25" eb="27">
      <t>コウフ</t>
    </rPh>
    <phoneticPr fontId="1"/>
  </si>
  <si>
    <t>第12条　（本人等の請求に係る住民票の写し等の交付）
第12条の4　（本人等の請求に係る住民票の写し等の交付の特例）</t>
    <rPh sb="0" eb="1">
      <t>ダイ</t>
    </rPh>
    <rPh sb="3" eb="4">
      <t>ジョウ</t>
    </rPh>
    <rPh sb="6" eb="8">
      <t>ホンニン</t>
    </rPh>
    <rPh sb="8" eb="9">
      <t>トウ</t>
    </rPh>
    <rPh sb="10" eb="12">
      <t>セイキュウ</t>
    </rPh>
    <rPh sb="13" eb="14">
      <t>カカ</t>
    </rPh>
    <rPh sb="15" eb="18">
      <t>ジュウミンヒョウ</t>
    </rPh>
    <rPh sb="19" eb="20">
      <t>ウツ</t>
    </rPh>
    <rPh sb="21" eb="22">
      <t>トウ</t>
    </rPh>
    <rPh sb="23" eb="25">
      <t>コウフ</t>
    </rPh>
    <rPh sb="27" eb="28">
      <t>ダイ</t>
    </rPh>
    <rPh sb="30" eb="31">
      <t>ジョウ</t>
    </rPh>
    <rPh sb="35" eb="37">
      <t>ホンニン</t>
    </rPh>
    <rPh sb="37" eb="38">
      <t>トウ</t>
    </rPh>
    <rPh sb="39" eb="41">
      <t>セイキュウ</t>
    </rPh>
    <rPh sb="42" eb="43">
      <t>カカ</t>
    </rPh>
    <rPh sb="44" eb="47">
      <t>ジュウミンヒョウ</t>
    </rPh>
    <rPh sb="48" eb="49">
      <t>ウツ</t>
    </rPh>
    <rPh sb="50" eb="51">
      <t>トウ</t>
    </rPh>
    <rPh sb="52" eb="54">
      <t>コウフ</t>
    </rPh>
    <rPh sb="55" eb="57">
      <t>トクレイ</t>
    </rPh>
    <phoneticPr fontId="1"/>
  </si>
  <si>
    <t>Ⅱ　しきい値判断項目
１．対象人数
いつ時点の計数か</t>
    <rPh sb="5" eb="6">
      <t>チ</t>
    </rPh>
    <rPh sb="6" eb="8">
      <t>ハンダン</t>
    </rPh>
    <rPh sb="8" eb="10">
      <t>コウモク</t>
    </rPh>
    <rPh sb="13" eb="15">
      <t>タイショウ</t>
    </rPh>
    <rPh sb="15" eb="17">
      <t>ニンズウ</t>
    </rPh>
    <rPh sb="20" eb="22">
      <t>ジテン</t>
    </rPh>
    <rPh sb="23" eb="25">
      <t>ケイスウ</t>
    </rPh>
    <phoneticPr fontId="1"/>
  </si>
  <si>
    <t>平成27年1月31日時点</t>
    <rPh sb="0" eb="2">
      <t>ヘイセイ</t>
    </rPh>
    <rPh sb="4" eb="5">
      <t>ネン</t>
    </rPh>
    <rPh sb="6" eb="7">
      <t>ガツ</t>
    </rPh>
    <rPh sb="9" eb="10">
      <t>ニチ</t>
    </rPh>
    <rPh sb="10" eb="12">
      <t>ジテン</t>
    </rPh>
    <phoneticPr fontId="1"/>
  </si>
  <si>
    <t>平成30年1月31日時点</t>
    <rPh sb="0" eb="2">
      <t>ヘイセイ</t>
    </rPh>
    <rPh sb="4" eb="5">
      <t>ネン</t>
    </rPh>
    <rPh sb="6" eb="7">
      <t>ガツ</t>
    </rPh>
    <rPh sb="9" eb="10">
      <t>ニチ</t>
    </rPh>
    <rPh sb="10" eb="12">
      <t>ジテン</t>
    </rPh>
    <phoneticPr fontId="1"/>
  </si>
  <si>
    <t>Ⅱ　しきい値判断項目
２．取扱者数
いつ時点の計数か</t>
    <rPh sb="5" eb="6">
      <t>チ</t>
    </rPh>
    <rPh sb="6" eb="8">
      <t>ハンダン</t>
    </rPh>
    <rPh sb="8" eb="10">
      <t>コウモク</t>
    </rPh>
    <rPh sb="13" eb="15">
      <t>トリアツカイ</t>
    </rPh>
    <rPh sb="15" eb="16">
      <t>シャ</t>
    </rPh>
    <rPh sb="16" eb="17">
      <t>スウ</t>
    </rPh>
    <rPh sb="20" eb="22">
      <t>ジテン</t>
    </rPh>
    <rPh sb="23" eb="25">
      <t>ケイスウ</t>
    </rPh>
    <phoneticPr fontId="1"/>
  </si>
  <si>
    <t>Ⅰ－５－①部署</t>
    <rPh sb="5" eb="7">
      <t>ブショ</t>
    </rPh>
    <phoneticPr fontId="1"/>
  </si>
  <si>
    <t>総務部市民課</t>
    <rPh sb="0" eb="2">
      <t>ソウム</t>
    </rPh>
    <phoneticPr fontId="1"/>
  </si>
  <si>
    <t>市民生活部市民課</t>
    <phoneticPr fontId="1"/>
  </si>
  <si>
    <t>市民生活部市民課</t>
    <phoneticPr fontId="1"/>
  </si>
  <si>
    <t>機構改革による</t>
    <rPh sb="0" eb="2">
      <t>キコウ</t>
    </rPh>
    <rPh sb="2" eb="4">
      <t>カイカク</t>
    </rPh>
    <phoneticPr fontId="1"/>
  </si>
  <si>
    <t>Ⅰ－７特定個人情報の開示・訂正・利用停止請求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</si>
  <si>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Ⅰ－８特定個人情報ファイルの取扱いに関する問合わせ</t>
    <rPh sb="3" eb="5">
      <t>トクテイ</t>
    </rPh>
    <rPh sb="5" eb="7">
      <t>コジン</t>
    </rPh>
    <rPh sb="7" eb="9">
      <t>ジョウホウ</t>
    </rPh>
    <rPh sb="14" eb="16">
      <t>トリアツカ</t>
    </rPh>
    <rPh sb="18" eb="19">
      <t>カン</t>
    </rPh>
    <rPh sb="21" eb="22">
      <t>ト</t>
    </rPh>
    <rPh sb="22" eb="23">
      <t>ア</t>
    </rPh>
    <phoneticPr fontId="1"/>
  </si>
  <si>
    <t>平成31年2月28日 時点</t>
    <phoneticPr fontId="1"/>
  </si>
  <si>
    <t>Ⅱ－２いつ時点の計数か</t>
    <phoneticPr fontId="1"/>
  </si>
  <si>
    <t>なし</t>
    <phoneticPr fontId="1"/>
  </si>
  <si>
    <t>Ⅱ－１いつ時点の計数か</t>
    <phoneticPr fontId="1"/>
  </si>
  <si>
    <t>平成30年1月31日 時点</t>
    <phoneticPr fontId="1"/>
  </si>
  <si>
    <t>平成31年2月28日 時点</t>
    <phoneticPr fontId="1"/>
  </si>
  <si>
    <t>再実施</t>
    <rPh sb="0" eb="3">
      <t>サイジッシ</t>
    </rPh>
    <phoneticPr fontId="1"/>
  </si>
  <si>
    <t>住民基本台帳に関する事務　基礎項目評価書</t>
    <rPh sb="0" eb="2">
      <t>ジュウミン</t>
    </rPh>
    <rPh sb="2" eb="4">
      <t>キホン</t>
    </rPh>
    <rPh sb="4" eb="6">
      <t>ダイチョウ</t>
    </rPh>
    <rPh sb="7" eb="8">
      <t>カン</t>
    </rPh>
    <rPh sb="10" eb="12">
      <t>ジム</t>
    </rPh>
    <rPh sb="13" eb="15">
      <t>キソ</t>
    </rPh>
    <rPh sb="15" eb="17">
      <t>コウモク</t>
    </rPh>
    <rPh sb="17" eb="19">
      <t>ヒョウカ</t>
    </rPh>
    <rPh sb="19" eb="20">
      <t>ショ</t>
    </rPh>
    <phoneticPr fontId="1"/>
  </si>
  <si>
    <t>　大東市は、住民基本台帳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6" eb="8">
      <t>ジュウミン</t>
    </rPh>
    <rPh sb="8" eb="10">
      <t>キホン</t>
    </rPh>
    <rPh sb="10" eb="12">
      <t>ダイチョウ</t>
    </rPh>
    <rPh sb="13" eb="14">
      <t>カン</t>
    </rPh>
    <rPh sb="16" eb="18">
      <t>ジム</t>
    </rPh>
    <rPh sb="22" eb="24">
      <t>トクテイ</t>
    </rPh>
    <rPh sb="24" eb="26">
      <t>コジン</t>
    </rPh>
    <rPh sb="26" eb="28">
      <t>ジョウホウ</t>
    </rPh>
    <rPh sb="33" eb="34">
      <t>ト</t>
    </rPh>
    <rPh sb="35" eb="36">
      <t>アツカ</t>
    </rPh>
    <rPh sb="42" eb="44">
      <t>トクテイ</t>
    </rPh>
    <rPh sb="44" eb="46">
      <t>コジン</t>
    </rPh>
    <rPh sb="46" eb="48">
      <t>ジョウホウ</t>
    </rPh>
    <rPh sb="53" eb="54">
      <t>ト</t>
    </rPh>
    <rPh sb="55" eb="56">
      <t>アツカ</t>
    </rPh>
    <rPh sb="58" eb="60">
      <t>コジン</t>
    </rPh>
    <rPh sb="67" eb="68">
      <t>トウ</t>
    </rPh>
    <rPh sb="69" eb="71">
      <t>ケンリ</t>
    </rPh>
    <rPh sb="71" eb="73">
      <t>リエキ</t>
    </rPh>
    <rPh sb="74" eb="76">
      <t>エイキョウ</t>
    </rPh>
    <rPh sb="77" eb="78">
      <t>オヨ</t>
    </rPh>
    <rPh sb="87" eb="89">
      <t>ニンシキ</t>
    </rPh>
    <rPh sb="91" eb="93">
      <t>トクテイ</t>
    </rPh>
    <rPh sb="93" eb="95">
      <t>コジン</t>
    </rPh>
    <rPh sb="95" eb="97">
      <t>ジョウホウ</t>
    </rPh>
    <rPh sb="98" eb="99">
      <t>ロウ</t>
    </rPh>
    <rPh sb="103" eb="104">
      <t>タ</t>
    </rPh>
    <rPh sb="105" eb="107">
      <t>ジタイ</t>
    </rPh>
    <rPh sb="108" eb="110">
      <t>ハッセイ</t>
    </rPh>
    <rPh sb="117" eb="119">
      <t>ケイゲン</t>
    </rPh>
    <rPh sb="125" eb="127">
      <t>テキセツ</t>
    </rPh>
    <rPh sb="128" eb="130">
      <t>ソチ</t>
    </rPh>
    <rPh sb="131" eb="132">
      <t>コウ</t>
    </rPh>
    <rPh sb="137" eb="139">
      <t>コジン</t>
    </rPh>
    <rPh sb="146" eb="147">
      <t>トウ</t>
    </rPh>
    <rPh sb="148" eb="150">
      <t>ケンリ</t>
    </rPh>
    <rPh sb="150" eb="152">
      <t>リエキ</t>
    </rPh>
    <rPh sb="153" eb="155">
      <t>ホゴ</t>
    </rPh>
    <rPh sb="156" eb="157">
      <t>ト</t>
    </rPh>
    <rPh sb="158" eb="159">
      <t>ク</t>
    </rPh>
    <rPh sb="166" eb="168">
      <t>センゲン</t>
    </rPh>
    <phoneticPr fontId="1"/>
  </si>
  <si>
    <t>なし</t>
    <phoneticPr fontId="1"/>
  </si>
  <si>
    <t>大東市長</t>
    <phoneticPr fontId="1"/>
  </si>
  <si>
    <t>住民基本台帳に関する事務</t>
    <phoneticPr fontId="1"/>
  </si>
  <si>
    <t xml:space="preserve">住民基本台帳は、　住民基本台帳法（以下「住基法」という。）に基づき、作成されるものであり、市町村における住民の届け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また、住基法に基づいて住民基本台帳のネットワーク化を図り、全国共通の本人確認システム（住基ネット）を都道府県と共同して構築している。
市町村は、住基法及び行政手続きにおける特定の個人を識別するための番号の利用等に関する法律（以下、「番号法」という。）の規定に従い、特定個人情報を以下の事務で取り扱う。
①個人を単位とする住民票を世帯ごとに編成し、住民基本台帳を作成
②転入届、転居届、転出届、世帯変更届等の届け出又は職権に基づく住民票の記載、消除又は記載の修正
③住民基本台帳の正確な記録を確保するための措置
④転入届に基づき住民票の記載をした際の転出元市町村に対する通知
⑤本人又は同一の世帯に属する者の請求による住民票の写し等の交付
⑥住民票の記載事項に変更があった際の都道府県知事に対する通知
⑦地方公共団体情報システム機構（以下「機構」という。）への本人確認情報の照会
⑧住民からの請求に基づく住民票コードの変更
⑨個人番号の通知及び個人番号カードの交付
⑩個人番号カード等を用いた本人確認
</t>
    <rPh sb="258" eb="262">
      <t>トドウフケン</t>
    </rPh>
    <rPh sb="263" eb="265">
      <t>キョウドウ</t>
    </rPh>
    <rPh sb="276" eb="279">
      <t>シチョウソン</t>
    </rPh>
    <rPh sb="281" eb="283">
      <t>ジュウキ</t>
    </rPh>
    <rPh sb="283" eb="284">
      <t>ホウ</t>
    </rPh>
    <rPh sb="284" eb="285">
      <t>オヨ</t>
    </rPh>
    <rPh sb="286" eb="288">
      <t>ギョウセイ</t>
    </rPh>
    <rPh sb="288" eb="290">
      <t>テツヅ</t>
    </rPh>
    <rPh sb="362" eb="364">
      <t>コジン</t>
    </rPh>
    <rPh sb="365" eb="367">
      <t>タンイ</t>
    </rPh>
    <rPh sb="370" eb="373">
      <t>ジュウミンヒョウ</t>
    </rPh>
    <rPh sb="374" eb="376">
      <t>セタイ</t>
    </rPh>
    <rPh sb="379" eb="381">
      <t>ヘンセイ</t>
    </rPh>
    <rPh sb="383" eb="385">
      <t>ジュウミン</t>
    </rPh>
    <rPh sb="385" eb="387">
      <t>キホン</t>
    </rPh>
    <rPh sb="387" eb="389">
      <t>ダイチョウ</t>
    </rPh>
    <rPh sb="390" eb="392">
      <t>サクセイ</t>
    </rPh>
    <rPh sb="394" eb="397">
      <t>テンニュウトドケ</t>
    </rPh>
    <rPh sb="398" eb="400">
      <t>テンキョ</t>
    </rPh>
    <rPh sb="400" eb="401">
      <t>トドケ</t>
    </rPh>
    <rPh sb="402" eb="405">
      <t>テンシュツトドケ</t>
    </rPh>
    <rPh sb="406" eb="408">
      <t>セタイ</t>
    </rPh>
    <rPh sb="408" eb="410">
      <t>ヘンコウ</t>
    </rPh>
    <rPh sb="410" eb="411">
      <t>トドケ</t>
    </rPh>
    <rPh sb="411" eb="412">
      <t>トウ</t>
    </rPh>
    <rPh sb="413" eb="414">
      <t>トド</t>
    </rPh>
    <rPh sb="415" eb="416">
      <t>デ</t>
    </rPh>
    <rPh sb="416" eb="417">
      <t>マタ</t>
    </rPh>
    <rPh sb="418" eb="420">
      <t>ショッケン</t>
    </rPh>
    <rPh sb="421" eb="422">
      <t>モト</t>
    </rPh>
    <rPh sb="424" eb="427">
      <t>ジュウミンヒョウ</t>
    </rPh>
    <rPh sb="428" eb="430">
      <t>キサイ</t>
    </rPh>
    <rPh sb="431" eb="433">
      <t>ショウジョ</t>
    </rPh>
    <rPh sb="433" eb="434">
      <t>マタ</t>
    </rPh>
    <rPh sb="435" eb="437">
      <t>キサイ</t>
    </rPh>
    <rPh sb="438" eb="440">
      <t>シュウセイ</t>
    </rPh>
    <rPh sb="470" eb="471">
      <t>モト</t>
    </rPh>
    <rPh sb="576" eb="578">
      <t>イカ</t>
    </rPh>
    <rPh sb="579" eb="581">
      <t>キコウ</t>
    </rPh>
    <phoneticPr fontId="1"/>
  </si>
  <si>
    <t>住民基本台帳ファイル
本人確認情報ファイル
送付先情報ファイル</t>
    <phoneticPr fontId="1"/>
  </si>
  <si>
    <t>１、行政手続きにおける特定の個人を識別するための番号の利用等に関する法律（番号法）
（平成２５年５月３１日法律第２７号）
　第7条　（指定及び通知）
　第16条　（本人確認の措置）
　第17条　（個人番号カードの交付等）
２、住民基本台帳法（住基法）　（昭和４２年７月２５日法律第８１号）
（平成２５年５月３１日法律第２８号施行時点）
　第5条　（住民基本台帳の備付け）
　第6条　（住民基本台帳の作成）
　第7条　（住民票の記載事項）
　第8条　（住民票の記載等）
　第12条　（本人等の請求に係る住民票の写し等の交付）
　第12条の4　（本人等の請求に係る住民票の写し等の交付の特例）
　第14条　（住民基本台帳の正確な記録を確保するための措置）
　第22条　（転入届）
　第24条の2　（個人番号カードの交付を受けている者等に関する転入届の特例）
　第30条の6　（市町村長から都道府県知事への本人確認情報の通知等）
　第30条の10　（通知都道府県の区域内の市町村の執行機関への本人確認情報の提供）
　第30条の12　（通知都道府県以外の都道府県の区域内の市町村の執行機関への本人確認情報の提供）</t>
    <rPh sb="2" eb="4">
      <t>ギョウセイ</t>
    </rPh>
    <rPh sb="4" eb="6">
      <t>テツヅ</t>
    </rPh>
    <rPh sb="11" eb="13">
      <t>トクテイ</t>
    </rPh>
    <rPh sb="14" eb="16">
      <t>コジン</t>
    </rPh>
    <rPh sb="17" eb="19">
      <t>シキベツ</t>
    </rPh>
    <rPh sb="24" eb="26">
      <t>バンゴウ</t>
    </rPh>
    <rPh sb="27" eb="29">
      <t>リヨウ</t>
    </rPh>
    <rPh sb="29" eb="30">
      <t>トウ</t>
    </rPh>
    <rPh sb="31" eb="32">
      <t>カン</t>
    </rPh>
    <rPh sb="34" eb="36">
      <t>ホウリツ</t>
    </rPh>
    <rPh sb="37" eb="39">
      <t>バンゴウ</t>
    </rPh>
    <rPh sb="39" eb="40">
      <t>ホウ</t>
    </rPh>
    <rPh sb="43" eb="45">
      <t>ヘイセイ</t>
    </rPh>
    <rPh sb="47" eb="48">
      <t>ネン</t>
    </rPh>
    <rPh sb="49" eb="50">
      <t>ガツ</t>
    </rPh>
    <rPh sb="52" eb="53">
      <t>ヒ</t>
    </rPh>
    <rPh sb="53" eb="55">
      <t>ホウリツ</t>
    </rPh>
    <rPh sb="55" eb="56">
      <t>ダイ</t>
    </rPh>
    <rPh sb="58" eb="59">
      <t>ゴウ</t>
    </rPh>
    <rPh sb="108" eb="109">
      <t>トウ</t>
    </rPh>
    <rPh sb="114" eb="116">
      <t>ジュウミン</t>
    </rPh>
    <rPh sb="116" eb="118">
      <t>キホン</t>
    </rPh>
    <rPh sb="118" eb="120">
      <t>ダイチョウ</t>
    </rPh>
    <rPh sb="120" eb="121">
      <t>ホウ</t>
    </rPh>
    <rPh sb="122" eb="124">
      <t>ジュウキ</t>
    </rPh>
    <rPh sb="124" eb="125">
      <t>ホウ</t>
    </rPh>
    <rPh sb="128" eb="130">
      <t>ショウワ</t>
    </rPh>
    <rPh sb="132" eb="133">
      <t>ネン</t>
    </rPh>
    <rPh sb="134" eb="135">
      <t>ガツ</t>
    </rPh>
    <rPh sb="137" eb="138">
      <t>ヒ</t>
    </rPh>
    <rPh sb="138" eb="140">
      <t>ホウリツ</t>
    </rPh>
    <rPh sb="140" eb="141">
      <t>ダイ</t>
    </rPh>
    <rPh sb="143" eb="144">
      <t>ゴウ</t>
    </rPh>
    <rPh sb="162" eb="163">
      <t>ゴウ</t>
    </rPh>
    <rPh sb="163" eb="165">
      <t>セコウ</t>
    </rPh>
    <rPh sb="165" eb="167">
      <t>ジテン</t>
    </rPh>
    <rPh sb="328" eb="329">
      <t>ダイ</t>
    </rPh>
    <rPh sb="331" eb="332">
      <t>ジョウ</t>
    </rPh>
    <rPh sb="334" eb="337">
      <t>テンニュウトドケ</t>
    </rPh>
    <rPh sb="348" eb="350">
      <t>コジン</t>
    </rPh>
    <rPh sb="350" eb="352">
      <t>バンゴウ</t>
    </rPh>
    <rPh sb="387" eb="389">
      <t>シチョウ</t>
    </rPh>
    <rPh sb="389" eb="391">
      <t>ソンチョウ</t>
    </rPh>
    <rPh sb="393" eb="397">
      <t>トドウフケン</t>
    </rPh>
    <rPh sb="397" eb="399">
      <t>チジ</t>
    </rPh>
    <rPh sb="408" eb="410">
      <t>ツウチ</t>
    </rPh>
    <rPh sb="410" eb="411">
      <t>トウ</t>
    </rPh>
    <rPh sb="423" eb="425">
      <t>ツウチ</t>
    </rPh>
    <rPh sb="425" eb="429">
      <t>トドウフケン</t>
    </rPh>
    <rPh sb="430" eb="433">
      <t>クイキナイ</t>
    </rPh>
    <rPh sb="434" eb="437">
      <t>シチョウソン</t>
    </rPh>
    <rPh sb="438" eb="440">
      <t>シッコウ</t>
    </rPh>
    <rPh sb="440" eb="442">
      <t>キカン</t>
    </rPh>
    <rPh sb="444" eb="446">
      <t>ホンニン</t>
    </rPh>
    <rPh sb="446" eb="448">
      <t>カクニン</t>
    </rPh>
    <rPh sb="448" eb="450">
      <t>ジョウホウ</t>
    </rPh>
    <rPh sb="451" eb="453">
      <t>テイキョウ</t>
    </rPh>
    <rPh sb="471" eb="473">
      <t>イガイ</t>
    </rPh>
    <rPh sb="474" eb="478">
      <t>トドウフケン</t>
    </rPh>
    <phoneticPr fontId="1"/>
  </si>
  <si>
    <t>実施する</t>
  </si>
  <si>
    <t>市民生活部市民課</t>
    <rPh sb="0" eb="2">
      <t>シミン</t>
    </rPh>
    <rPh sb="2" eb="4">
      <t>セイカツ</t>
    </rPh>
    <rPh sb="4" eb="5">
      <t>ブ</t>
    </rPh>
    <rPh sb="5" eb="8">
      <t>シミンカ</t>
    </rPh>
    <phoneticPr fontId="1"/>
  </si>
  <si>
    <t>市民課長</t>
    <rPh sb="0" eb="2">
      <t>シミン</t>
    </rPh>
    <rPh sb="2" eb="4">
      <t>カチョウ</t>
    </rPh>
    <phoneticPr fontId="1"/>
  </si>
  <si>
    <t xml:space="preserve">市民生活部市民課
〒574-8555　大東市谷川１丁目１番１号
072-872-2181（代）
</t>
    <rPh sb="0" eb="2">
      <t>シミン</t>
    </rPh>
    <rPh sb="2" eb="4">
      <t>セイカツ</t>
    </rPh>
    <rPh sb="4" eb="5">
      <t>ブ</t>
    </rPh>
    <rPh sb="5" eb="8">
      <t>シミンカ</t>
    </rPh>
    <rPh sb="19" eb="22">
      <t>ダイトウシ</t>
    </rPh>
    <rPh sb="22" eb="24">
      <t>タニガワ</t>
    </rPh>
    <rPh sb="25" eb="27">
      <t>チョウメ</t>
    </rPh>
    <rPh sb="28" eb="29">
      <t>バン</t>
    </rPh>
    <rPh sb="30" eb="31">
      <t>ゴウ</t>
    </rPh>
    <rPh sb="45" eb="46">
      <t>ダイ</t>
    </rPh>
    <phoneticPr fontId="1"/>
  </si>
  <si>
    <t>市民生活部市民課
〒574-8555　大東市谷川１丁目１番１号
072-872-2181（代）</t>
    <phoneticPr fontId="1"/>
  </si>
  <si>
    <t>10万人以上30万人未満</t>
  </si>
  <si>
    <t>500人未満</t>
  </si>
  <si>
    <t>発生なし</t>
  </si>
  <si>
    <t>○</t>
  </si>
  <si>
    <t>Ⅰ関連情報
４情報提供根拠ネットワークシステムによる情報連携
②法令上の根拠</t>
    <rPh sb="1" eb="3">
      <t>カンレン</t>
    </rPh>
    <rPh sb="3" eb="5">
      <t>ジョウホウ</t>
    </rPh>
    <rPh sb="7" eb="9">
      <t>ジョウホウ</t>
    </rPh>
    <rPh sb="9" eb="11">
      <t>テイキョウ</t>
    </rPh>
    <rPh sb="11" eb="13">
      <t>コンキョ</t>
    </rPh>
    <rPh sb="26" eb="28">
      <t>ジョウホウ</t>
    </rPh>
    <rPh sb="28" eb="30">
      <t>レンケイ</t>
    </rPh>
    <rPh sb="32" eb="35">
      <t>ホウレイジョウ</t>
    </rPh>
    <rPh sb="36" eb="38">
      <t>コンキョ</t>
    </rPh>
    <phoneticPr fontId="1"/>
  </si>
  <si>
    <t>番号法第19条第8号</t>
    <rPh sb="0" eb="3">
      <t>バンゴウホウ</t>
    </rPh>
    <rPh sb="3" eb="4">
      <t>ダイ</t>
    </rPh>
    <rPh sb="6" eb="7">
      <t>ジョウ</t>
    </rPh>
    <rPh sb="7" eb="8">
      <t>ダイ</t>
    </rPh>
    <rPh sb="9" eb="10">
      <t>ゴウ</t>
    </rPh>
    <phoneticPr fontId="1"/>
  </si>
  <si>
    <t>番号法第19条第7号</t>
    <rPh sb="7" eb="8">
      <t>ダイ</t>
    </rPh>
    <phoneticPr fontId="1"/>
  </si>
  <si>
    <t>Ⅱ－１いつ時点の計数か
Ⅱ－２いつ時点の計数か</t>
    <rPh sb="5" eb="7">
      <t>ジテン</t>
    </rPh>
    <rPh sb="8" eb="10">
      <t>ケイスウ</t>
    </rPh>
    <phoneticPr fontId="1"/>
  </si>
  <si>
    <t>令和1年6月1日 時点
令和1年6月1日 時点</t>
    <rPh sb="0" eb="2">
      <t>レイワ</t>
    </rPh>
    <rPh sb="3" eb="4">
      <t>ネン</t>
    </rPh>
    <rPh sb="5" eb="6">
      <t>ガツ</t>
    </rPh>
    <rPh sb="7" eb="8">
      <t>ニチ</t>
    </rPh>
    <rPh sb="9" eb="11">
      <t>ジテン</t>
    </rPh>
    <phoneticPr fontId="1"/>
  </si>
  <si>
    <t>事前</t>
    <rPh sb="0" eb="2">
      <t>ジゼン</t>
    </rPh>
    <phoneticPr fontId="1"/>
  </si>
  <si>
    <t>令和4年4月1日 時点
令和4年4月1日 時点</t>
    <rPh sb="12" eb="14">
      <t>レイワ</t>
    </rPh>
    <rPh sb="15" eb="16">
      <t>ネン</t>
    </rPh>
    <rPh sb="17" eb="18">
      <t>ガツ</t>
    </rPh>
    <rPh sb="19" eb="20">
      <t>ニチ</t>
    </rPh>
    <rPh sb="21" eb="23">
      <t>ジテン</t>
    </rPh>
    <phoneticPr fontId="1"/>
  </si>
  <si>
    <t>既存住民基本台帳システム、住民基本台帳ネットワークシステム
団体内統合宛名システム、中間サーバー、証明書コンビニ交付システム、サービス検索・電子申請機能</t>
    <phoneticPr fontId="1"/>
  </si>
  <si>
    <t>Ⅰ　関連情報
１．特定個人情報ファイルを取り扱う事務
③システムの名称</t>
    <phoneticPr fontId="1"/>
  </si>
  <si>
    <t>既存住民基本台帳システム、住民基本台帳ネットワークシステム
団体内統合宛名システム、中間サーバー、証明書コンビニ交付システム</t>
    <phoneticPr fontId="1"/>
  </si>
  <si>
    <t>既存住民基本台帳システム、住民基本台帳ネットワークシステム、団体内統合宛名システム、中間サーバー、証明書コンビニ交付システム、サービス検索・電子申請機能</t>
    <phoneticPr fontId="1"/>
  </si>
  <si>
    <t>Ⅰ　関連情報
４．情報提供ネットワークシステムによる情報
②法令上の根拠</t>
    <rPh sb="9" eb="11">
      <t>ジョウホウ</t>
    </rPh>
    <rPh sb="11" eb="13">
      <t>テイキョウ</t>
    </rPh>
    <rPh sb="26" eb="28">
      <t>ジョウホウ</t>
    </rPh>
    <rPh sb="30" eb="33">
      <t>ホウレイジョウ</t>
    </rPh>
    <rPh sb="34" eb="36">
      <t>コンキョ</t>
    </rPh>
    <phoneticPr fontId="1"/>
  </si>
  <si>
    <t>・番号法第１９条第８号（特定個人情報の提供の制限）及び別表第二
（別表第二における情報提供の根拠）
：第三欄（情報提供者）が「市町村長」の項のうち、第四欄（特定個人情報）に「住民票関係情報」が含まれる項（１、２、３、４、６、８、１０、１５、１６、１８、２０、２１、２３、２７、３１、３２、３４、３５、３７、３８、３９、４０、４２、４８、５３、５４、５７、５８、５９、６１、６２、６６、６７、７０、７７、８０、８４、８９、９１、９２、９４、９６、１０１、１０２、１０３、１０５、１０６、１０８、１１１、１１２、１１３、１１４、１１６、１１７の項）
（別表第二における情報照会の根拠）
：なし
（住民基本台帳に関する事務において情報提供ネットワークシステムによる情報照会は行わない）</t>
    <rPh sb="25" eb="26">
      <t>オヨ</t>
    </rPh>
    <rPh sb="27" eb="29">
      <t>ベッピョウ</t>
    </rPh>
    <rPh sb="29" eb="31">
      <t>ダイニ</t>
    </rPh>
    <phoneticPr fontId="1"/>
  </si>
  <si>
    <t>法改正に伴う根拠法令、条鋼の整理</t>
    <phoneticPr fontId="1"/>
  </si>
  <si>
    <t>・番号法第１９条第８号
・番号法第十九条第八号に基づく利用特定個人情報の提供に関する命令
（番号法第十九条第八号に基づく利用特定個人情報の提供に関する命令における情報提供の根拠）
：第三欄（情報提供者）が「市町村長」の項のうち、第四欄（特定個人情報）に「住民票関係情報」が含まれる項（１、２、３、５、７、１１、１３、１５、２０、２８、３７、３９、４８、５３、５７、５８、５９、６３、６５、６６、６９、７３、７５、７６、８１、８３、８４、８６、８７、９１、９２、９６、１０６、１０８、１１０、１１２、１１５、１１８、１２４、１２９、１３０、１３２、１３６、１３７、１３８、１４１、１４２、１４４、１４９、１５０、１５１、１５２、１５５、１５６、１５８、１６０、１６３、１６４、１６５、１６６、の項）
（別表における情報照会の根拠）
：なし
（住民基本台帳に関する事務において情報提供ネットワークシステムによる情報照会は行わない）</t>
    <rPh sb="1" eb="3">
      <t>バンゴウ</t>
    </rPh>
    <rPh sb="3" eb="4">
      <t>ホウ</t>
    </rPh>
    <rPh sb="4" eb="5">
      <t>ダイ</t>
    </rPh>
    <rPh sb="7" eb="8">
      <t>ジョウ</t>
    </rPh>
    <rPh sb="8" eb="9">
      <t>ダイ</t>
    </rPh>
    <rPh sb="10" eb="11">
      <t>ゴウ</t>
    </rPh>
    <rPh sb="17" eb="19">
      <t>ジュウキュウ</t>
    </rPh>
    <rPh sb="21" eb="22">
      <t>ハチ</t>
    </rPh>
    <rPh sb="82" eb="84">
      <t>ジョウホウ</t>
    </rPh>
    <rPh sb="84" eb="86">
      <t>テイキョウ</t>
    </rPh>
    <rPh sb="87" eb="89">
      <t>コンキョ</t>
    </rPh>
    <rPh sb="92" eb="93">
      <t>ダイ</t>
    </rPh>
    <rPh sb="93" eb="94">
      <t>３</t>
    </rPh>
    <rPh sb="94" eb="95">
      <t>ラン</t>
    </rPh>
    <rPh sb="96" eb="98">
      <t>ジョウホウ</t>
    </rPh>
    <rPh sb="98" eb="100">
      <t>テイキョウ</t>
    </rPh>
    <rPh sb="100" eb="101">
      <t>シャ</t>
    </rPh>
    <rPh sb="104" eb="106">
      <t>シチョウ</t>
    </rPh>
    <rPh sb="106" eb="108">
      <t>ソンチョウ</t>
    </rPh>
    <rPh sb="110" eb="111">
      <t>コウ</t>
    </rPh>
    <rPh sb="115" eb="116">
      <t>ダイ</t>
    </rPh>
    <rPh sb="116" eb="117">
      <t>４</t>
    </rPh>
    <rPh sb="117" eb="118">
      <t>ラン</t>
    </rPh>
    <rPh sb="119" eb="121">
      <t>トクテイ</t>
    </rPh>
    <rPh sb="121" eb="123">
      <t>コジン</t>
    </rPh>
    <rPh sb="123" eb="125">
      <t>ジョウホウ</t>
    </rPh>
    <rPh sb="128" eb="131">
      <t>ジュウミンヒョウ</t>
    </rPh>
    <rPh sb="131" eb="133">
      <t>カンケイ</t>
    </rPh>
    <rPh sb="133" eb="135">
      <t>ジョウホウ</t>
    </rPh>
    <rPh sb="137" eb="138">
      <t>フク</t>
    </rPh>
    <rPh sb="141" eb="142">
      <t>コウ</t>
    </rPh>
    <rPh sb="347" eb="348">
      <t>コウ</t>
    </rPh>
    <rPh sb="352" eb="354">
      <t>ベッピョウ</t>
    </rPh>
    <rPh sb="358" eb="360">
      <t>ジョウホウ</t>
    </rPh>
    <rPh sb="360" eb="362">
      <t>ショウカイ</t>
    </rPh>
    <rPh sb="363" eb="365">
      <t>コンキョ</t>
    </rPh>
    <rPh sb="372" eb="374">
      <t>ジュウミン</t>
    </rPh>
    <rPh sb="374" eb="376">
      <t>キホン</t>
    </rPh>
    <rPh sb="376" eb="378">
      <t>ダイチョウ</t>
    </rPh>
    <rPh sb="379" eb="380">
      <t>カン</t>
    </rPh>
    <rPh sb="382" eb="384">
      <t>ジム</t>
    </rPh>
    <rPh sb="388" eb="390">
      <t>ジョウホウ</t>
    </rPh>
    <rPh sb="390" eb="392">
      <t>テイキョウ</t>
    </rPh>
    <rPh sb="405" eb="407">
      <t>ジョウホウ</t>
    </rPh>
    <rPh sb="407" eb="409">
      <t>ショウカイ</t>
    </rPh>
    <rPh sb="410" eb="411">
      <t>オコナ</t>
    </rPh>
    <phoneticPr fontId="1"/>
  </si>
  <si>
    <t>・番号法第１９条第８号
・番号法第十九条第八号に基づく利用特定個人情報の提供に関する命令
（番号法第十九条第八号に基づく利用特定個人情報の提供に関する命令における情報提供の根拠）
：第三欄（情報提供者）が「市町村長」の項のうち、第四欄（特定個人情報）に「住民票関係情報」が含まれる項（１、２、３、５、７、１１、１３、１５、２０、２８、３７、３９、４８、５３、５７、５８、５９、６３、６５、６６、６９、７３、７５、７６、８１、８３、８４、８６、８７、９１、９２、９６、１０６、１０８、１１０、１１２、１１５、１１８、１２４、１２９、１３０、１３２、１３６、１３７、１３８、１４１、１４２、１４４、１４９、１５０、１５１、１５２、１５５、１５６、１５８、１６０、１６３、１６４、１６５、１６６、の項）
（別表における情報照会の根拠）
：なし
（住民基本台帳に関する事務において情報提供ネットワークシステムによる情報照会は行わない）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</si>
</sst>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1</v>
      </c>
      <c r="B17" s="65"/>
      <c r="C17" s="65"/>
      <c r="D17" s="65"/>
      <c r="E17" s="65"/>
      <c r="F17" s="65"/>
      <c r="G17" s="65"/>
      <c r="H17" s="65"/>
      <c r="I17" s="65"/>
      <c r="J17" s="54" t="s">
        <v>178</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ITEM1=1</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ITEM2=住民基本台帳に関する事務　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179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東市は、住民基本台帳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t="s">
        <v>180</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ITEM4=なし</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85" t="s">
        <v>181</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BH51" s="12">
        <v>5</v>
      </c>
      <c r="BI51" s="12" t="str">
        <f>"ITEM"&amp;BH51&amp; BG51 &amp;"="&amp;IF(TRIM($A51)="","",$A51)</f>
        <v>ITEM5=大東市長</v>
      </c>
      <c r="CA51" s="13"/>
      <c r="CB51" s="13"/>
      <c r="CC51" s="13"/>
      <c r="CD51" s="13"/>
    </row>
    <row r="52" spans="1:82" ht="9.9499999999999993" customHeight="1" x14ac:dyDescent="0.1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CA52" s="13"/>
      <c r="CB52" s="13"/>
      <c r="CC52" s="13"/>
      <c r="CD52" s="13"/>
    </row>
    <row r="53" spans="1:82" ht="9.9499999999999993" customHeight="1" x14ac:dyDescent="0.1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CA53" s="13"/>
      <c r="CB53" s="13"/>
      <c r="CC53" s="13"/>
      <c r="CD53" s="13"/>
    </row>
    <row r="54" spans="1:82" ht="9.9499999999999993" customHeight="1" x14ac:dyDescent="0.1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45471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ITEM6=20240628</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25"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8" t="s">
        <v>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BI1" s="12" t="str">
        <f>"FORM=2"</f>
        <v>FORM=2</v>
      </c>
      <c r="CO1" s="3"/>
      <c r="CP1" s="3"/>
      <c r="CQ1" s="47"/>
    </row>
    <row r="2" spans="1:96" ht="9.9499999999999993" customHeight="1" x14ac:dyDescent="0.15">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BI2" s="12" t="str">
        <f>"VER=1.10"</f>
        <v>VER=1.10</v>
      </c>
      <c r="CN2" s="12"/>
      <c r="CO2" s="12"/>
      <c r="CP2" s="12"/>
      <c r="CQ2" s="12"/>
      <c r="CR2" s="12"/>
    </row>
    <row r="3" spans="1:96" ht="9.9499999999999993" customHeight="1" x14ac:dyDescent="0.15">
      <c r="A3" s="192" t="s">
        <v>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69"/>
      <c r="B4" s="169"/>
      <c r="C4" s="169"/>
      <c r="D4" s="169"/>
      <c r="E4" s="169"/>
      <c r="F4" s="169"/>
      <c r="G4" s="169"/>
      <c r="H4" s="169"/>
      <c r="I4" s="169"/>
      <c r="J4" s="169"/>
      <c r="K4" s="169"/>
      <c r="L4" s="169"/>
      <c r="M4" s="169"/>
      <c r="N4" s="169"/>
      <c r="O4" s="169"/>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4" t="s">
        <v>23</v>
      </c>
      <c r="B5" s="135"/>
      <c r="C5" s="135"/>
      <c r="D5" s="135"/>
      <c r="E5" s="135"/>
      <c r="F5" s="135"/>
      <c r="G5" s="135"/>
      <c r="H5" s="135"/>
      <c r="I5" s="136"/>
      <c r="J5" s="182" t="s">
        <v>182</v>
      </c>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c r="BH5" s="12">
        <v>1</v>
      </c>
      <c r="BI5" s="12" t="str">
        <f>"ITEM"&amp;BH5&amp; BG5&amp;"="&amp;IF(TRIM($J5)="","",$J5)</f>
        <v>ITEM1=住民基本台帳に関する事務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1"/>
      <c r="B6" s="132"/>
      <c r="C6" s="132"/>
      <c r="D6" s="132"/>
      <c r="E6" s="132"/>
      <c r="F6" s="132"/>
      <c r="G6" s="132"/>
      <c r="H6" s="132"/>
      <c r="I6" s="133"/>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CB6" s="12" t="s">
        <v>114</v>
      </c>
      <c r="CE6" s="12" t="s">
        <v>115</v>
      </c>
      <c r="CN6" s="12"/>
      <c r="CO6" s="12"/>
      <c r="CP6" s="12"/>
      <c r="CQ6" s="12"/>
      <c r="CR6" s="12"/>
    </row>
    <row r="7" spans="1:96" ht="17.25" customHeight="1" x14ac:dyDescent="0.15">
      <c r="A7" s="134" t="s">
        <v>24</v>
      </c>
      <c r="B7" s="135"/>
      <c r="C7" s="135"/>
      <c r="D7" s="135"/>
      <c r="E7" s="135"/>
      <c r="F7" s="135"/>
      <c r="G7" s="135"/>
      <c r="H7" s="135"/>
      <c r="I7" s="136"/>
      <c r="J7" s="193" t="s">
        <v>183</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 xml:space="preserve">ITEM2_1=住民基本台帳は、　住民基本台帳法（以下「住基法」という。）に基づき、作成されるものであり、市町村における住民の届け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また、住基法に基づいて住民基本台帳のネットワーク化を図り、全国共通の本人確認システム（住基ネット）を都道府県と共同して構築している。
市町村は、住基法及び行政手続きにおける特定の個人を識別するための番号の利用等に関する法律（以下、「番号法」という。）の規定に従い、特定個人情報を以下の事務で取り扱う。
①個人を単位とする住民票を世帯ごとに編成し、住民基本台帳を作成
②転入届、転居届、転出届、世帯変更届等の届け出又は職権に基づく住民票の記載、消除又は記載の修正
③住民基本台帳の正確な記録を確保するための措置
④転入届に基づき住民票の記載をした際の転出元市町村に対する通知
⑤本人又は同一の世帯に属する者の請求による住民票の写し等の交付
⑥住民票の記載事項に変更があった際の都道府県知事に対する通知
⑦地方公共団体情報システム機構（以下「機構」という。）への本人確認情報の照会
⑧住民からの請求に基づく住民票コードの変更
⑨個人番号の通知及び個人番号カードの交付
⑩個人番号カード等を用いた本人確認
</v>
      </c>
      <c r="CB7" s="12" t="s">
        <v>51</v>
      </c>
      <c r="CO7" s="3"/>
    </row>
    <row r="8" spans="1:96" ht="20.25" customHeight="1" x14ac:dyDescent="0.15">
      <c r="A8" s="128"/>
      <c r="B8" s="129"/>
      <c r="C8" s="129"/>
      <c r="D8" s="129"/>
      <c r="E8" s="129"/>
      <c r="F8" s="129"/>
      <c r="G8" s="129"/>
      <c r="H8" s="129"/>
      <c r="I8" s="130"/>
      <c r="J8" s="196"/>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8"/>
    </row>
    <row r="9" spans="1:96" ht="51" customHeight="1" x14ac:dyDescent="0.15">
      <c r="A9" s="128"/>
      <c r="B9" s="129"/>
      <c r="C9" s="129"/>
      <c r="D9" s="129"/>
      <c r="E9" s="129"/>
      <c r="F9" s="129"/>
      <c r="G9" s="129"/>
      <c r="H9" s="129"/>
      <c r="I9" s="130"/>
      <c r="J9" s="196"/>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8"/>
    </row>
    <row r="10" spans="1:96" ht="22.5" customHeight="1" x14ac:dyDescent="0.15">
      <c r="A10" s="128"/>
      <c r="B10" s="129"/>
      <c r="C10" s="129"/>
      <c r="D10" s="129"/>
      <c r="E10" s="129"/>
      <c r="F10" s="129"/>
      <c r="G10" s="129"/>
      <c r="H10" s="129"/>
      <c r="I10" s="130"/>
      <c r="J10" s="199"/>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1"/>
      <c r="BH10" s="12" t="s">
        <v>117</v>
      </c>
      <c r="BI10" s="12" t="str">
        <f>"ITEM"&amp;BH10&amp; BG10 &amp;"="&amp;IF(TRIM($J10)="","",$J10)</f>
        <v>ITEM2_2=</v>
      </c>
    </row>
    <row r="11" spans="1:96" ht="9.9499999999999993" customHeight="1" x14ac:dyDescent="0.15">
      <c r="A11" s="131"/>
      <c r="B11" s="132"/>
      <c r="C11" s="132"/>
      <c r="D11" s="132"/>
      <c r="E11" s="132"/>
      <c r="F11" s="132"/>
      <c r="G11" s="132"/>
      <c r="H11" s="132"/>
      <c r="I11" s="133"/>
      <c r="J11" s="184"/>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c r="BH11" s="12" t="s">
        <v>118</v>
      </c>
      <c r="BI11" s="12" t="str">
        <f>"ITEM"&amp;BH11&amp; BG11 &amp;"="&amp;IF(TRIM($J11)="","",$J11)</f>
        <v>ITEM2_3=</v>
      </c>
    </row>
    <row r="12" spans="1:96" ht="17.25" customHeight="1" x14ac:dyDescent="0.15">
      <c r="A12" s="134" t="s">
        <v>25</v>
      </c>
      <c r="B12" s="135"/>
      <c r="C12" s="135"/>
      <c r="D12" s="135"/>
      <c r="E12" s="135"/>
      <c r="F12" s="135"/>
      <c r="G12" s="135"/>
      <c r="H12" s="135"/>
      <c r="I12" s="136"/>
      <c r="J12" s="182" t="s">
        <v>202</v>
      </c>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c r="BH12" s="12">
        <v>3</v>
      </c>
      <c r="BI12" s="12" t="str">
        <f>"ITEM"&amp;BH12&amp; BG12 &amp;"="&amp;IF(TRIM($J12)="","",$J12)</f>
        <v>ITEM3=既存住民基本台帳システム、住民基本台帳ネットワークシステム
団体内統合宛名システム、中間サーバー、証明書コンビニ交付システム、サービス検索・電子申請機能</v>
      </c>
    </row>
    <row r="13" spans="1:96" ht="17.25" customHeight="1" x14ac:dyDescent="0.15">
      <c r="A13" s="131"/>
      <c r="B13" s="132"/>
      <c r="C13" s="132"/>
      <c r="D13" s="132"/>
      <c r="E13" s="132"/>
      <c r="F13" s="132"/>
      <c r="G13" s="132"/>
      <c r="H13" s="132"/>
      <c r="I13" s="133"/>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6"/>
    </row>
    <row r="14" spans="1:96" ht="9.9499999999999993" customHeight="1" x14ac:dyDescent="0.15">
      <c r="A14" s="188" t="s">
        <v>15</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90"/>
    </row>
    <row r="15" spans="1:96" ht="9.9499999999999993" customHeight="1" x14ac:dyDescent="0.15">
      <c r="A15" s="188"/>
      <c r="B15" s="189"/>
      <c r="C15" s="189"/>
      <c r="D15" s="189"/>
      <c r="E15" s="189"/>
      <c r="F15" s="189"/>
      <c r="G15" s="189"/>
      <c r="H15" s="189"/>
      <c r="I15" s="189"/>
      <c r="J15" s="189"/>
      <c r="K15" s="189"/>
      <c r="L15" s="189"/>
      <c r="M15" s="191"/>
      <c r="N15" s="189"/>
      <c r="O15" s="189"/>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5"/>
    </row>
    <row r="16" spans="1:96" ht="26.25" customHeight="1" x14ac:dyDescent="0.15">
      <c r="A16" s="181" t="s">
        <v>184</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c r="BH16" s="12">
        <v>4</v>
      </c>
      <c r="BI16" s="12" t="str">
        <f>"ITEM"&amp;BH16&amp; BG16 &amp;"="&amp;IF(TRIM($A16)="","",$A16)</f>
        <v>ITEM4=住民基本台帳ファイル
本人確認情報ファイル
送付先情報ファイル</v>
      </c>
    </row>
    <row r="17" spans="1:86" ht="26.25" customHeight="1" x14ac:dyDescent="0.15">
      <c r="A17" s="184"/>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6"/>
    </row>
    <row r="18" spans="1:86" ht="9.9499999999999993" customHeight="1" x14ac:dyDescent="0.15">
      <c r="A18" s="141" t="s">
        <v>14</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row>
    <row r="19" spans="1:86" ht="9.9499999999999993"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86" ht="77.25" customHeight="1" x14ac:dyDescent="0.15">
      <c r="A20" s="134" t="s">
        <v>10</v>
      </c>
      <c r="B20" s="135"/>
      <c r="C20" s="135"/>
      <c r="D20" s="135"/>
      <c r="E20" s="135"/>
      <c r="F20" s="135"/>
      <c r="G20" s="135"/>
      <c r="H20" s="135"/>
      <c r="I20" s="136"/>
      <c r="J20" s="180" t="s">
        <v>185</v>
      </c>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BH20" s="12">
        <v>5</v>
      </c>
      <c r="BI20" s="12" t="str">
        <f>"ITEM"&amp;BH20&amp; BG20 &amp;"="&amp;IF(TRIM($J20)="","",$J20)</f>
        <v>ITEM5=１、行政手続きにおける特定の個人を識別するための番号の利用等に関する法律（番号法）
（平成２５年５月３１日法律第２７号）
　第7条　（指定及び通知）
　第16条　（本人確認の措置）
　第17条　（個人番号カードの交付等）
２、住民基本台帳法（住基法）　（昭和４２年７月２５日法律第８１号）
（平成２５年５月３１日法律第２８号施行時点）
　第5条　（住民基本台帳の備付け）
　第6条　（住民基本台帳の作成）
　第7条　（住民票の記載事項）
　第8条　（住民票の記載等）
　第12条　（本人等の請求に係る住民票の写し等の交付）
　第12条の4　（本人等の請求に係る住民票の写し等の交付の特例）
　第14条　（住民基本台帳の正確な記録を確保するための措置）
　第22条　（転入届）
　第24条の2　（個人番号カードの交付を受けている者等に関する転入届の特例）
　第30条の6　（市町村長から都道府県知事への本人確認情報の通知等）
　第30条の10　（通知都道府県の区域内の市町村の執行機関への本人確認情報の提供）
　第30条の12　（通知都道府県以外の都道府県の区域内の市町村の執行機関への本人確認情報の提供）</v>
      </c>
    </row>
    <row r="21" spans="1:86" ht="175.5" customHeight="1" x14ac:dyDescent="0.15">
      <c r="A21" s="131"/>
      <c r="B21" s="132"/>
      <c r="C21" s="132"/>
      <c r="D21" s="132"/>
      <c r="E21" s="132"/>
      <c r="F21" s="132"/>
      <c r="G21" s="132"/>
      <c r="H21" s="132"/>
      <c r="I21" s="133"/>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row>
    <row r="22" spans="1:86" ht="9.9499999999999993" customHeight="1" x14ac:dyDescent="0.15">
      <c r="A22" s="150" t="s">
        <v>11</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row>
    <row r="23" spans="1:86" ht="9.9499999999999993" customHeight="1" x14ac:dyDescent="0.15">
      <c r="A23" s="15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5"/>
      <c r="CH23" s="13"/>
    </row>
    <row r="24" spans="1:86" ht="9.9499999999999993" customHeight="1" x14ac:dyDescent="0.15">
      <c r="A24" s="128" t="s">
        <v>26</v>
      </c>
      <c r="B24" s="129"/>
      <c r="C24" s="129"/>
      <c r="D24" s="129"/>
      <c r="E24" s="129"/>
      <c r="F24" s="129"/>
      <c r="G24" s="129"/>
      <c r="H24" s="129"/>
      <c r="I24" s="130"/>
      <c r="J24" s="15"/>
      <c r="K24" s="46"/>
      <c r="L24" s="46"/>
      <c r="M24" s="46"/>
      <c r="N24" s="46"/>
      <c r="O24" s="46"/>
      <c r="P24" s="46"/>
      <c r="Q24" s="16"/>
      <c r="R24" s="8"/>
      <c r="S24" s="8"/>
      <c r="T24" s="8"/>
      <c r="U24" s="8"/>
      <c r="V24" s="8"/>
      <c r="W24" s="8"/>
      <c r="X24" s="8"/>
      <c r="Y24" s="8"/>
      <c r="Z24" s="146" t="s">
        <v>31</v>
      </c>
      <c r="AA24" s="146"/>
      <c r="AB24" s="146"/>
      <c r="AC24" s="146"/>
      <c r="AD24" s="146"/>
      <c r="AE24" s="146"/>
      <c r="AF24" s="146"/>
      <c r="AG24" s="146"/>
      <c r="AH24" s="146"/>
      <c r="AI24" s="146"/>
      <c r="AJ24" s="146"/>
      <c r="AK24" s="146"/>
      <c r="AL24" s="146"/>
      <c r="AM24" s="147"/>
      <c r="BE24" s="12" t="s">
        <v>119</v>
      </c>
      <c r="BF24" s="12">
        <f>IF(TRIM($K25)="","",IF(ISERROR(MATCH($K25,$CA$3:$CA$5,0)),"INPUT_ERROR",MATCH($K25,$CA$3:$CA$5,0)))</f>
        <v>1</v>
      </c>
      <c r="BH24" s="12">
        <v>6</v>
      </c>
      <c r="BI24" s="12" t="str">
        <f>"ITEM" &amp; BH24 &amp; BG24 &amp; "=" &amp; BF24</f>
        <v>ITEM6=1</v>
      </c>
    </row>
    <row r="25" spans="1:86" ht="9.9499999999999993" customHeight="1" x14ac:dyDescent="0.15">
      <c r="A25" s="128"/>
      <c r="B25" s="129"/>
      <c r="C25" s="129"/>
      <c r="D25" s="129"/>
      <c r="E25" s="129"/>
      <c r="F25" s="129"/>
      <c r="G25" s="129"/>
      <c r="H25" s="129"/>
      <c r="I25" s="130"/>
      <c r="J25" s="143" t="s">
        <v>30</v>
      </c>
      <c r="K25" s="127" t="s">
        <v>186</v>
      </c>
      <c r="L25" s="127"/>
      <c r="M25" s="127"/>
      <c r="N25" s="127"/>
      <c r="O25" s="127"/>
      <c r="P25" s="127"/>
      <c r="Q25" s="77" t="s">
        <v>40</v>
      </c>
      <c r="R25" s="8"/>
      <c r="S25" s="8"/>
      <c r="T25" s="8"/>
      <c r="U25" s="8"/>
      <c r="V25" s="8"/>
      <c r="W25" s="8"/>
      <c r="X25" s="8"/>
      <c r="Y25" s="8"/>
      <c r="Z25" s="146" t="s">
        <v>33</v>
      </c>
      <c r="AA25" s="146"/>
      <c r="AB25" s="146"/>
      <c r="AC25" s="146"/>
      <c r="AD25" s="146"/>
      <c r="AE25" s="146"/>
      <c r="AF25" s="146"/>
      <c r="AG25" s="146"/>
      <c r="AH25" s="146"/>
      <c r="AI25" s="146"/>
      <c r="AJ25" s="146"/>
      <c r="AK25" s="146"/>
      <c r="AL25" s="146"/>
      <c r="AM25" s="147"/>
    </row>
    <row r="26" spans="1:86" ht="9.9499999999999993" customHeight="1" x14ac:dyDescent="0.15">
      <c r="A26" s="128"/>
      <c r="B26" s="129"/>
      <c r="C26" s="129"/>
      <c r="D26" s="129"/>
      <c r="E26" s="129"/>
      <c r="F26" s="129"/>
      <c r="G26" s="129"/>
      <c r="H26" s="129"/>
      <c r="I26" s="130"/>
      <c r="J26" s="143"/>
      <c r="K26" s="127"/>
      <c r="L26" s="127"/>
      <c r="M26" s="127"/>
      <c r="N26" s="127"/>
      <c r="O26" s="127"/>
      <c r="P26" s="127"/>
      <c r="Q26" s="77"/>
      <c r="R26" s="16"/>
      <c r="S26" s="16"/>
      <c r="T26" s="16"/>
      <c r="U26" s="16"/>
      <c r="V26" s="16"/>
      <c r="W26" s="16"/>
      <c r="X26" s="16"/>
      <c r="Y26" s="16"/>
      <c r="Z26" s="146" t="s">
        <v>52</v>
      </c>
      <c r="AA26" s="146"/>
      <c r="AB26" s="146"/>
      <c r="AC26" s="146"/>
      <c r="AD26" s="146"/>
      <c r="AE26" s="146"/>
      <c r="AF26" s="146"/>
      <c r="AG26" s="146"/>
      <c r="AH26" s="19"/>
      <c r="AI26" s="19"/>
      <c r="AJ26" s="19"/>
      <c r="AK26" s="19"/>
      <c r="AL26" s="19"/>
      <c r="AM26" s="20"/>
    </row>
    <row r="27" spans="1:86" ht="9.9499999999999993" customHeight="1" x14ac:dyDescent="0.15">
      <c r="A27" s="128"/>
      <c r="B27" s="129"/>
      <c r="C27" s="129"/>
      <c r="D27" s="129"/>
      <c r="E27" s="129"/>
      <c r="F27" s="129"/>
      <c r="G27" s="129"/>
      <c r="H27" s="129"/>
      <c r="I27" s="130"/>
      <c r="J27" s="172"/>
      <c r="K27" s="173"/>
      <c r="L27" s="173"/>
      <c r="M27" s="173"/>
      <c r="N27" s="173"/>
      <c r="O27" s="173"/>
      <c r="P27" s="173"/>
      <c r="Q27" s="173"/>
      <c r="R27" s="173"/>
      <c r="S27" s="173"/>
      <c r="T27" s="173"/>
      <c r="U27" s="173"/>
      <c r="V27" s="173"/>
      <c r="W27" s="173"/>
      <c r="X27" s="173"/>
      <c r="Y27" s="173"/>
      <c r="Z27" s="174" t="s">
        <v>53</v>
      </c>
      <c r="AA27" s="174"/>
      <c r="AB27" s="174"/>
      <c r="AC27" s="174"/>
      <c r="AD27" s="174"/>
      <c r="AE27" s="174"/>
      <c r="AF27" s="174"/>
      <c r="AG27" s="174"/>
      <c r="AH27" s="174"/>
      <c r="AI27" s="174"/>
      <c r="AJ27" s="174"/>
      <c r="AK27" s="174"/>
      <c r="AL27" s="174"/>
      <c r="AM27" s="175"/>
    </row>
    <row r="28" spans="1:86" ht="93.75" customHeight="1" x14ac:dyDescent="0.15">
      <c r="A28" s="134" t="s">
        <v>27</v>
      </c>
      <c r="B28" s="135"/>
      <c r="C28" s="135"/>
      <c r="D28" s="135"/>
      <c r="E28" s="135"/>
      <c r="F28" s="135"/>
      <c r="G28" s="135"/>
      <c r="H28" s="135"/>
      <c r="I28" s="136"/>
      <c r="J28" s="180" t="s">
        <v>209</v>
      </c>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BH28" s="12">
        <v>7</v>
      </c>
      <c r="BI28" s="12" t="str">
        <f>"ITEM"&amp;BH28&amp; BG28 &amp;"="&amp;IF(TRIM($J28)="","",$J28)</f>
        <v>ITEM7=・番号法第１９条第８号
・番号法第十九条第八号に基づく利用特定個人情報の提供に関する命令
（番号法第十九条第八号に基づく利用特定個人情報の提供に関する命令における情報提供の根拠）
：第三欄（情報提供者）が「市町村長」の項のうち、第四欄（特定個人情報）に「住民票関係情報」が含まれる項（１、２、３、５、７、１１、１３、１５、２０、２８、３７、３９、４８、５３、５７、５８、５９、６３、６５、６６、６９、７３、７５、７６、８１、８３、８４、８６、８７、９１、９２、９６、１０６、１０８、１１０、１１２、１１５、１１８、１２４、１２９、１３０、１３２、１３６、１３７、１３８、１４１、１４２、１４４、１４９、１５０、１５１、１５２、１５５、１５６、１５８、１６０、１６３、１６４、１６５、１６６、の項）
（別表における情報照会の根拠）
：なし
（住民基本台帳に関する事務において情報提供ネットワークシステムによる情報照会は行わない）</v>
      </c>
    </row>
    <row r="29" spans="1:86" ht="84" customHeight="1" x14ac:dyDescent="0.15">
      <c r="A29" s="131"/>
      <c r="B29" s="132"/>
      <c r="C29" s="132"/>
      <c r="D29" s="132"/>
      <c r="E29" s="132"/>
      <c r="F29" s="132"/>
      <c r="G29" s="132"/>
      <c r="H29" s="132"/>
      <c r="I29" s="133"/>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row>
    <row r="30" spans="1:86" ht="9.9499999999999993" customHeight="1" x14ac:dyDescent="0.15">
      <c r="A30" s="150" t="s">
        <v>12</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2"/>
    </row>
    <row r="31" spans="1:86" ht="9.9499999999999993" customHeight="1" x14ac:dyDescent="0.15">
      <c r="A31" s="15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5"/>
    </row>
    <row r="32" spans="1:86" ht="9.9499999999999993" customHeight="1" x14ac:dyDescent="0.15">
      <c r="A32" s="134" t="s">
        <v>28</v>
      </c>
      <c r="B32" s="135"/>
      <c r="C32" s="135"/>
      <c r="D32" s="135"/>
      <c r="E32" s="135"/>
      <c r="F32" s="135"/>
      <c r="G32" s="135"/>
      <c r="H32" s="135"/>
      <c r="I32" s="135"/>
      <c r="J32" s="180" t="s">
        <v>187</v>
      </c>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BH32" s="12">
        <v>8</v>
      </c>
      <c r="BI32" s="12" t="str">
        <f>"ITEM"&amp;BH32&amp; BG32 &amp; "="&amp;IF(TRIM($J32)="","",$J32)</f>
        <v>ITEM8=市民生活部市民課</v>
      </c>
    </row>
    <row r="33" spans="1:113" ht="9.9499999999999993" customHeight="1" x14ac:dyDescent="0.15">
      <c r="A33" s="131"/>
      <c r="B33" s="132"/>
      <c r="C33" s="132"/>
      <c r="D33" s="132"/>
      <c r="E33" s="132"/>
      <c r="F33" s="132"/>
      <c r="G33" s="132"/>
      <c r="H33" s="132"/>
      <c r="I33" s="132"/>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row>
    <row r="34" spans="1:113" ht="9.9499999999999993" customHeight="1" x14ac:dyDescent="0.15">
      <c r="A34" s="134" t="s">
        <v>67</v>
      </c>
      <c r="B34" s="135"/>
      <c r="C34" s="135"/>
      <c r="D34" s="135"/>
      <c r="E34" s="135"/>
      <c r="F34" s="135"/>
      <c r="G34" s="135"/>
      <c r="H34" s="135"/>
      <c r="I34" s="135"/>
      <c r="J34" s="181" t="s">
        <v>188</v>
      </c>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c r="BH34" s="12">
        <v>9</v>
      </c>
      <c r="BI34" s="12" t="str">
        <f>"ITEM"&amp;BH34&amp; BG34 &amp;"="&amp;IF(TRIM($J34)="","",$J34)</f>
        <v>ITEM9=市民課長</v>
      </c>
    </row>
    <row r="35" spans="1:113" ht="9.9499999999999993" customHeight="1" x14ac:dyDescent="0.15">
      <c r="A35" s="131"/>
      <c r="B35" s="132"/>
      <c r="C35" s="132"/>
      <c r="D35" s="132"/>
      <c r="E35" s="132"/>
      <c r="F35" s="132"/>
      <c r="G35" s="132"/>
      <c r="H35" s="132"/>
      <c r="I35" s="132"/>
      <c r="J35" s="184"/>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0" t="s">
        <v>13</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7" t="s">
        <v>39</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28.5" customHeight="1" x14ac:dyDescent="0.15">
      <c r="A42" s="179" t="s">
        <v>41</v>
      </c>
      <c r="B42" s="179"/>
      <c r="C42" s="179"/>
      <c r="D42" s="179"/>
      <c r="E42" s="179"/>
      <c r="F42" s="179"/>
      <c r="G42" s="179"/>
      <c r="H42" s="179"/>
      <c r="I42" s="179"/>
      <c r="J42" s="180" t="s">
        <v>189</v>
      </c>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 xml:space="preserve">ITEM11=市民生活部市民課
〒574-8555　大東市谷川１丁目１番１号
072-872-2181（代）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24.75" customHeight="1" x14ac:dyDescent="0.15">
      <c r="A43" s="179"/>
      <c r="B43" s="179"/>
      <c r="C43" s="179"/>
      <c r="D43" s="179"/>
      <c r="E43" s="179"/>
      <c r="F43" s="179"/>
      <c r="G43" s="179"/>
      <c r="H43" s="179"/>
      <c r="I43" s="179"/>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7" t="s">
        <v>43</v>
      </c>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row>
    <row r="46" spans="1:113" s="4" customFormat="1" ht="33.75" customHeight="1" x14ac:dyDescent="0.15">
      <c r="A46" s="179" t="s">
        <v>42</v>
      </c>
      <c r="B46" s="179"/>
      <c r="C46" s="179"/>
      <c r="D46" s="179"/>
      <c r="E46" s="179"/>
      <c r="F46" s="179"/>
      <c r="G46" s="179"/>
      <c r="H46" s="179"/>
      <c r="I46" s="179"/>
      <c r="J46" s="180" t="s">
        <v>190</v>
      </c>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ITEM12=市民生活部市民課
〒574-8555　大東市谷川１丁目１番１号
072-872-2181（代）</v>
      </c>
      <c r="BJ46" s="12"/>
      <c r="BK46" s="12"/>
      <c r="BL46" s="12"/>
      <c r="BM46" s="12"/>
      <c r="BN46" s="12"/>
      <c r="BO46" s="12"/>
      <c r="BP46" s="12"/>
      <c r="BQ46" s="12"/>
      <c r="BR46" s="12"/>
      <c r="BS46" s="12"/>
      <c r="BT46" s="12"/>
      <c r="BU46" s="12"/>
      <c r="BV46" s="12"/>
      <c r="BW46" s="12"/>
      <c r="BX46" s="12"/>
      <c r="BY46" s="12"/>
      <c r="BZ46" s="12"/>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row>
    <row r="47" spans="1:113" s="4" customFormat="1" ht="28.5" customHeight="1" x14ac:dyDescent="0.15">
      <c r="A47" s="179"/>
      <c r="B47" s="179"/>
      <c r="C47" s="179"/>
      <c r="D47" s="179"/>
      <c r="E47" s="179"/>
      <c r="F47" s="179"/>
      <c r="G47" s="179"/>
      <c r="H47" s="179"/>
      <c r="I47" s="179"/>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8"/>
      <c r="DI48" s="178"/>
    </row>
    <row r="49" spans="1:61" ht="9.9499999999999993" customHeight="1" x14ac:dyDescent="0.15">
      <c r="A49" s="148" t="s">
        <v>1</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1:61" ht="9.9499999999999993" customHeight="1" x14ac:dyDescent="0.15">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row>
    <row r="51" spans="1:61" ht="9.9499999999999993" customHeight="1" x14ac:dyDescent="0.15">
      <c r="A51" s="141" t="s">
        <v>16</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row>
    <row r="52" spans="1:61" ht="9.9499999999999993" customHeight="1" x14ac:dyDescent="0.15">
      <c r="A52" s="169"/>
      <c r="B52" s="169"/>
      <c r="C52" s="169"/>
      <c r="D52" s="169"/>
      <c r="E52" s="169"/>
      <c r="F52" s="169"/>
      <c r="G52" s="169"/>
      <c r="H52" s="169"/>
      <c r="I52" s="169"/>
      <c r="J52" s="169"/>
      <c r="K52" s="169"/>
      <c r="L52" s="169"/>
      <c r="M52" s="169"/>
      <c r="N52" s="169"/>
      <c r="O52" s="169"/>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row>
    <row r="53" spans="1:61" ht="9.9499999999999993" customHeight="1" x14ac:dyDescent="0.15">
      <c r="A53" s="134" t="s">
        <v>19</v>
      </c>
      <c r="B53" s="135"/>
      <c r="C53" s="135"/>
      <c r="D53" s="135"/>
      <c r="E53" s="135"/>
      <c r="F53" s="135"/>
      <c r="G53" s="135"/>
      <c r="H53" s="135"/>
      <c r="I53" s="135"/>
      <c r="J53" s="135"/>
      <c r="K53" s="135"/>
      <c r="L53" s="135"/>
      <c r="M53" s="135"/>
      <c r="N53" s="135"/>
      <c r="O53" s="136"/>
      <c r="P53" s="176"/>
      <c r="Q53" s="66"/>
      <c r="R53" s="66"/>
      <c r="S53" s="66"/>
      <c r="T53" s="66"/>
      <c r="U53" s="66"/>
      <c r="V53" s="66"/>
      <c r="W53" s="66"/>
      <c r="X53" s="66"/>
      <c r="Y53" s="66"/>
      <c r="Z53" s="83" t="s">
        <v>31</v>
      </c>
      <c r="AA53" s="83"/>
      <c r="AB53" s="83"/>
      <c r="AC53" s="83"/>
      <c r="AD53" s="83"/>
      <c r="AE53" s="83"/>
      <c r="AF53" s="83"/>
      <c r="AG53" s="83"/>
      <c r="AH53" s="83"/>
      <c r="AI53" s="83"/>
      <c r="AJ53" s="83"/>
      <c r="AK53" s="83"/>
      <c r="AL53" s="83"/>
      <c r="AM53" s="142"/>
      <c r="BE53" s="12" t="s">
        <v>120</v>
      </c>
      <c r="BF53" s="12">
        <f>IF(TRIM($Q55)="","",IF(ISERROR(MATCH($Q55,$CB$3:$CB$7,0)),"INPUT_ERROR",MATCH($Q55,$CB$3:$CB$7,0)))</f>
        <v>4</v>
      </c>
      <c r="BH53" s="12">
        <v>13</v>
      </c>
      <c r="BI53" s="12" t="str">
        <f>"ITEM" &amp; BH53 &amp; BG53 &amp; "=" &amp;BF53</f>
        <v>ITEM13=4</v>
      </c>
    </row>
    <row r="54" spans="1:61" ht="9.9499999999999993" customHeight="1" x14ac:dyDescent="0.15">
      <c r="A54" s="128"/>
      <c r="B54" s="129"/>
      <c r="C54" s="129"/>
      <c r="D54" s="129"/>
      <c r="E54" s="129"/>
      <c r="F54" s="129"/>
      <c r="G54" s="129"/>
      <c r="H54" s="129"/>
      <c r="I54" s="129"/>
      <c r="J54" s="129"/>
      <c r="K54" s="129"/>
      <c r="L54" s="129"/>
      <c r="M54" s="129"/>
      <c r="N54" s="129"/>
      <c r="O54" s="130"/>
      <c r="P54" s="171"/>
      <c r="Q54" s="77"/>
      <c r="R54" s="77"/>
      <c r="S54" s="77"/>
      <c r="T54" s="77"/>
      <c r="U54" s="77"/>
      <c r="V54" s="77"/>
      <c r="W54" s="77"/>
      <c r="X54" s="77"/>
      <c r="Y54" s="77"/>
      <c r="Z54" s="146" t="s">
        <v>35</v>
      </c>
      <c r="AA54" s="146"/>
      <c r="AB54" s="146"/>
      <c r="AC54" s="146"/>
      <c r="AD54" s="146"/>
      <c r="AE54" s="146"/>
      <c r="AF54" s="146"/>
      <c r="AG54" s="146"/>
      <c r="AH54" s="146"/>
      <c r="AI54" s="146"/>
      <c r="AJ54" s="146"/>
      <c r="AK54" s="146"/>
      <c r="AL54" s="146"/>
      <c r="AM54" s="147"/>
    </row>
    <row r="55" spans="1:61" ht="9.9499999999999993" customHeight="1" x14ac:dyDescent="0.15">
      <c r="A55" s="128"/>
      <c r="B55" s="129"/>
      <c r="C55" s="129"/>
      <c r="D55" s="129"/>
      <c r="E55" s="129"/>
      <c r="F55" s="129"/>
      <c r="G55" s="129"/>
      <c r="H55" s="129"/>
      <c r="I55" s="129"/>
      <c r="J55" s="129"/>
      <c r="K55" s="129"/>
      <c r="L55" s="129"/>
      <c r="M55" s="129"/>
      <c r="N55" s="129"/>
      <c r="O55" s="130"/>
      <c r="P55" s="177" t="s">
        <v>30</v>
      </c>
      <c r="Q55" s="170" t="s">
        <v>191</v>
      </c>
      <c r="R55" s="170"/>
      <c r="S55" s="170"/>
      <c r="T55" s="170"/>
      <c r="U55" s="170"/>
      <c r="V55" s="170"/>
      <c r="W55" s="170"/>
      <c r="X55" s="170"/>
      <c r="Y55" s="77" t="s">
        <v>40</v>
      </c>
      <c r="Z55" s="146" t="s">
        <v>54</v>
      </c>
      <c r="AA55" s="146"/>
      <c r="AB55" s="146"/>
      <c r="AC55" s="146"/>
      <c r="AD55" s="146"/>
      <c r="AE55" s="146"/>
      <c r="AF55" s="146"/>
      <c r="AG55" s="146"/>
      <c r="AH55" s="146"/>
      <c r="AI55" s="146"/>
      <c r="AJ55" s="146"/>
      <c r="AK55" s="146"/>
      <c r="AL55" s="146"/>
      <c r="AM55" s="147"/>
    </row>
    <row r="56" spans="1:61" ht="9.9499999999999993" customHeight="1" x14ac:dyDescent="0.15">
      <c r="A56" s="128"/>
      <c r="B56" s="129"/>
      <c r="C56" s="129"/>
      <c r="D56" s="129"/>
      <c r="E56" s="129"/>
      <c r="F56" s="129"/>
      <c r="G56" s="129"/>
      <c r="H56" s="129"/>
      <c r="I56" s="129"/>
      <c r="J56" s="129"/>
      <c r="K56" s="129"/>
      <c r="L56" s="129"/>
      <c r="M56" s="129"/>
      <c r="N56" s="129"/>
      <c r="O56" s="130"/>
      <c r="P56" s="177"/>
      <c r="Q56" s="170"/>
      <c r="R56" s="170"/>
      <c r="S56" s="170"/>
      <c r="T56" s="170"/>
      <c r="U56" s="170"/>
      <c r="V56" s="170"/>
      <c r="W56" s="170"/>
      <c r="X56" s="170"/>
      <c r="Y56" s="77"/>
      <c r="Z56" s="146" t="s">
        <v>55</v>
      </c>
      <c r="AA56" s="146"/>
      <c r="AB56" s="146"/>
      <c r="AC56" s="146"/>
      <c r="AD56" s="146"/>
      <c r="AE56" s="146"/>
      <c r="AF56" s="146"/>
      <c r="AG56" s="146"/>
      <c r="AH56" s="146"/>
      <c r="AI56" s="146"/>
      <c r="AJ56" s="146"/>
      <c r="AK56" s="146"/>
      <c r="AL56" s="146"/>
      <c r="AM56" s="147"/>
    </row>
    <row r="57" spans="1:61" ht="9.9499999999999993" customHeight="1" x14ac:dyDescent="0.15">
      <c r="A57" s="128"/>
      <c r="B57" s="129"/>
      <c r="C57" s="129"/>
      <c r="D57" s="129"/>
      <c r="E57" s="129"/>
      <c r="F57" s="129"/>
      <c r="G57" s="129"/>
      <c r="H57" s="129"/>
      <c r="I57" s="129"/>
      <c r="J57" s="129"/>
      <c r="K57" s="129"/>
      <c r="L57" s="129"/>
      <c r="M57" s="129"/>
      <c r="N57" s="129"/>
      <c r="O57" s="130"/>
      <c r="P57" s="171"/>
      <c r="Q57" s="77"/>
      <c r="R57" s="77"/>
      <c r="S57" s="77"/>
      <c r="T57" s="77"/>
      <c r="U57" s="77"/>
      <c r="V57" s="77"/>
      <c r="W57" s="77"/>
      <c r="X57" s="77"/>
      <c r="Y57" s="77"/>
      <c r="Z57" s="146" t="s">
        <v>56</v>
      </c>
      <c r="AA57" s="146"/>
      <c r="AB57" s="146"/>
      <c r="AC57" s="146"/>
      <c r="AD57" s="146"/>
      <c r="AE57" s="146"/>
      <c r="AF57" s="146"/>
      <c r="AG57" s="146"/>
      <c r="AH57" s="146"/>
      <c r="AI57" s="146"/>
      <c r="AJ57" s="146"/>
      <c r="AK57" s="146"/>
      <c r="AL57" s="146"/>
      <c r="AM57" s="147"/>
    </row>
    <row r="58" spans="1:61" ht="9.9499999999999993" customHeight="1" x14ac:dyDescent="0.15">
      <c r="A58" s="128"/>
      <c r="B58" s="129"/>
      <c r="C58" s="129"/>
      <c r="D58" s="129"/>
      <c r="E58" s="129"/>
      <c r="F58" s="129"/>
      <c r="G58" s="129"/>
      <c r="H58" s="129"/>
      <c r="I58" s="129"/>
      <c r="J58" s="129"/>
      <c r="K58" s="129"/>
      <c r="L58" s="129"/>
      <c r="M58" s="129"/>
      <c r="N58" s="129"/>
      <c r="O58" s="130"/>
      <c r="P58" s="172"/>
      <c r="Q58" s="173"/>
      <c r="R58" s="173"/>
      <c r="S58" s="173"/>
      <c r="T58" s="173"/>
      <c r="U58" s="173"/>
      <c r="V58" s="173"/>
      <c r="W58" s="173"/>
      <c r="X58" s="173"/>
      <c r="Y58" s="173"/>
      <c r="Z58" s="174" t="s">
        <v>57</v>
      </c>
      <c r="AA58" s="174"/>
      <c r="AB58" s="174"/>
      <c r="AC58" s="174"/>
      <c r="AD58" s="174"/>
      <c r="AE58" s="174"/>
      <c r="AF58" s="174"/>
      <c r="AG58" s="174"/>
      <c r="AH58" s="174"/>
      <c r="AI58" s="174"/>
      <c r="AJ58" s="174"/>
      <c r="AK58" s="174"/>
      <c r="AL58" s="174"/>
      <c r="AM58" s="175"/>
    </row>
    <row r="59" spans="1:61" ht="9.9499999999999993" customHeight="1" x14ac:dyDescent="0.15">
      <c r="A59" s="128"/>
      <c r="B59" s="129"/>
      <c r="C59" s="129"/>
      <c r="D59" s="130"/>
      <c r="E59" s="134" t="s">
        <v>20</v>
      </c>
      <c r="F59" s="135"/>
      <c r="G59" s="135"/>
      <c r="H59" s="135"/>
      <c r="I59" s="135"/>
      <c r="J59" s="135"/>
      <c r="K59" s="135"/>
      <c r="L59" s="135"/>
      <c r="M59" s="135"/>
      <c r="N59" s="135"/>
      <c r="O59" s="136"/>
      <c r="P59" s="137">
        <v>45444</v>
      </c>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2">
        <v>14</v>
      </c>
      <c r="BI59" s="12" t="str">
        <f>"ITEM"&amp;BH59&amp; BG59 &amp;"="&amp;IF(TRIM($P59)="","",TEXT($P59,"yyyymmdd"))</f>
        <v>ITEM14=20240601</v>
      </c>
    </row>
    <row r="60" spans="1:61" ht="9.9499999999999993" customHeight="1" x14ac:dyDescent="0.15">
      <c r="A60" s="131"/>
      <c r="B60" s="132"/>
      <c r="C60" s="132"/>
      <c r="D60" s="133"/>
      <c r="E60" s="131"/>
      <c r="F60" s="132"/>
      <c r="G60" s="132"/>
      <c r="H60" s="132"/>
      <c r="I60" s="132"/>
      <c r="J60" s="132"/>
      <c r="K60" s="132"/>
      <c r="L60" s="132"/>
      <c r="M60" s="132"/>
      <c r="N60" s="132"/>
      <c r="O60" s="133"/>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40"/>
    </row>
    <row r="61" spans="1:61" ht="9.9499999999999993" customHeight="1" x14ac:dyDescent="0.15">
      <c r="A61" s="141" t="s">
        <v>17</v>
      </c>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row>
    <row r="62" spans="1:61" ht="9.9499999999999993" customHeight="1" x14ac:dyDescent="0.15">
      <c r="A62" s="141"/>
      <c r="B62" s="141"/>
      <c r="C62" s="141"/>
      <c r="D62" s="141"/>
      <c r="E62" s="141"/>
      <c r="F62" s="141"/>
      <c r="G62" s="141"/>
      <c r="H62" s="141"/>
      <c r="I62" s="141"/>
      <c r="J62" s="141"/>
      <c r="K62" s="141"/>
      <c r="L62" s="141"/>
      <c r="M62" s="141"/>
      <c r="N62" s="141"/>
      <c r="O62" s="141"/>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row>
    <row r="63" spans="1:61" ht="9.9499999999999993" customHeight="1" x14ac:dyDescent="0.15">
      <c r="A63" s="134" t="s">
        <v>21</v>
      </c>
      <c r="B63" s="135"/>
      <c r="C63" s="135"/>
      <c r="D63" s="135"/>
      <c r="E63" s="135"/>
      <c r="F63" s="135"/>
      <c r="G63" s="135"/>
      <c r="H63" s="135"/>
      <c r="I63" s="135"/>
      <c r="J63" s="135"/>
      <c r="K63" s="135"/>
      <c r="L63" s="135"/>
      <c r="M63" s="135"/>
      <c r="N63" s="135"/>
      <c r="O63" s="136"/>
      <c r="P63" s="6"/>
      <c r="Q63" s="48"/>
      <c r="R63" s="48"/>
      <c r="S63" s="48"/>
      <c r="T63" s="48"/>
      <c r="U63" s="48"/>
      <c r="V63" s="48"/>
      <c r="W63" s="48"/>
      <c r="X63" s="7"/>
      <c r="Y63" s="7"/>
      <c r="Z63" s="83"/>
      <c r="AA63" s="83"/>
      <c r="AB63" s="83"/>
      <c r="AC63" s="83"/>
      <c r="AD63" s="83"/>
      <c r="AE63" s="83"/>
      <c r="AF63" s="83"/>
      <c r="AG63" s="83"/>
      <c r="AH63" s="83"/>
      <c r="AI63" s="83"/>
      <c r="AJ63" s="83"/>
      <c r="AK63" s="83"/>
      <c r="AL63" s="83"/>
      <c r="AM63" s="142"/>
      <c r="BE63" s="12" t="s">
        <v>121</v>
      </c>
      <c r="BF63" s="12">
        <f>IF(TRIM($Q64)="","",IF(ISERROR(MATCH($Q64,$CC$3:$CC$4,0)),"INPUT_ERROR",MATCH($Q64,$CC$3:$CC$4,0)))</f>
        <v>2</v>
      </c>
      <c r="BH63" s="12">
        <v>15</v>
      </c>
      <c r="BI63" s="12" t="str">
        <f>"ITEM" &amp; BH63 &amp;BG63 &amp; "=" &amp;BF63</f>
        <v>ITEM15=2</v>
      </c>
    </row>
    <row r="64" spans="1:61" ht="9.9499999999999993" customHeight="1" x14ac:dyDescent="0.15">
      <c r="A64" s="128"/>
      <c r="B64" s="129"/>
      <c r="C64" s="129"/>
      <c r="D64" s="129"/>
      <c r="E64" s="129"/>
      <c r="F64" s="129"/>
      <c r="G64" s="129"/>
      <c r="H64" s="129"/>
      <c r="I64" s="129"/>
      <c r="J64" s="129"/>
      <c r="K64" s="129"/>
      <c r="L64" s="129"/>
      <c r="M64" s="129"/>
      <c r="N64" s="129"/>
      <c r="O64" s="130"/>
      <c r="P64" s="143" t="s">
        <v>30</v>
      </c>
      <c r="Q64" s="127" t="s">
        <v>192</v>
      </c>
      <c r="R64" s="127"/>
      <c r="S64" s="127"/>
      <c r="T64" s="127"/>
      <c r="U64" s="127"/>
      <c r="V64" s="127"/>
      <c r="W64" s="127"/>
      <c r="X64" s="77" t="s">
        <v>40</v>
      </c>
      <c r="Y64" s="8"/>
      <c r="Z64" s="146" t="s">
        <v>31</v>
      </c>
      <c r="AA64" s="146"/>
      <c r="AB64" s="146"/>
      <c r="AC64" s="146"/>
      <c r="AD64" s="146"/>
      <c r="AE64" s="146"/>
      <c r="AF64" s="146"/>
      <c r="AG64" s="146"/>
      <c r="AH64" s="146"/>
      <c r="AI64" s="146"/>
      <c r="AJ64" s="146"/>
      <c r="AK64" s="146"/>
      <c r="AL64" s="146"/>
      <c r="AM64" s="147"/>
    </row>
    <row r="65" spans="1:61" ht="9.9499999999999993" customHeight="1" x14ac:dyDescent="0.15">
      <c r="A65" s="128"/>
      <c r="B65" s="129"/>
      <c r="C65" s="129"/>
      <c r="D65" s="129"/>
      <c r="E65" s="129"/>
      <c r="F65" s="129"/>
      <c r="G65" s="129"/>
      <c r="H65" s="129"/>
      <c r="I65" s="129"/>
      <c r="J65" s="129"/>
      <c r="K65" s="129"/>
      <c r="L65" s="129"/>
      <c r="M65" s="129"/>
      <c r="N65" s="129"/>
      <c r="O65" s="130"/>
      <c r="P65" s="143"/>
      <c r="Q65" s="127"/>
      <c r="R65" s="127"/>
      <c r="S65" s="127"/>
      <c r="T65" s="127"/>
      <c r="U65" s="127"/>
      <c r="V65" s="127"/>
      <c r="W65" s="127"/>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8"/>
      <c r="B66" s="129"/>
      <c r="C66" s="129"/>
      <c r="D66" s="129"/>
      <c r="E66" s="129"/>
      <c r="F66" s="129"/>
      <c r="G66" s="129"/>
      <c r="H66" s="129"/>
      <c r="I66" s="129"/>
      <c r="J66" s="129"/>
      <c r="K66" s="129"/>
      <c r="L66" s="129"/>
      <c r="M66" s="129"/>
      <c r="N66" s="129"/>
      <c r="O66" s="130"/>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8"/>
      <c r="B67" s="129"/>
      <c r="C67" s="129"/>
      <c r="D67" s="130"/>
      <c r="E67" s="134" t="s">
        <v>20</v>
      </c>
      <c r="F67" s="135"/>
      <c r="G67" s="135"/>
      <c r="H67" s="135"/>
      <c r="I67" s="135"/>
      <c r="J67" s="135"/>
      <c r="K67" s="135"/>
      <c r="L67" s="135"/>
      <c r="M67" s="135"/>
      <c r="N67" s="135"/>
      <c r="O67" s="136"/>
      <c r="P67" s="137">
        <v>45444</v>
      </c>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H67" s="12">
        <v>16</v>
      </c>
      <c r="BI67" s="12" t="str">
        <f>"ITEM"&amp;BH67&amp; BG67 &amp;"="&amp;IF(TRIM($P67)="","",TEXT($P67,"yyyymmdd"))</f>
        <v>ITEM16=20240601</v>
      </c>
    </row>
    <row r="68" spans="1:61" ht="9.9499999999999993" customHeight="1" x14ac:dyDescent="0.15">
      <c r="A68" s="131"/>
      <c r="B68" s="132"/>
      <c r="C68" s="132"/>
      <c r="D68" s="133"/>
      <c r="E68" s="131"/>
      <c r="F68" s="132"/>
      <c r="G68" s="132"/>
      <c r="H68" s="132"/>
      <c r="I68" s="132"/>
      <c r="J68" s="132"/>
      <c r="K68" s="132"/>
      <c r="L68" s="132"/>
      <c r="M68" s="132"/>
      <c r="N68" s="132"/>
      <c r="O68" s="133"/>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40"/>
    </row>
    <row r="69" spans="1:61" ht="9.9499999999999993" customHeight="1" x14ac:dyDescent="0.15">
      <c r="A69" s="141" t="s">
        <v>18</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row>
    <row r="70" spans="1:61" ht="9.9499999999999993" customHeight="1" x14ac:dyDescent="0.1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row>
    <row r="71" spans="1:61" ht="9.9499999999999993" customHeight="1" x14ac:dyDescent="0.15">
      <c r="A71" s="128" t="s">
        <v>38</v>
      </c>
      <c r="B71" s="129"/>
      <c r="C71" s="129"/>
      <c r="D71" s="129"/>
      <c r="E71" s="129"/>
      <c r="F71" s="129"/>
      <c r="G71" s="129"/>
      <c r="H71" s="129"/>
      <c r="I71" s="129"/>
      <c r="J71" s="129"/>
      <c r="K71" s="129"/>
      <c r="L71" s="129"/>
      <c r="M71" s="129"/>
      <c r="N71" s="129"/>
      <c r="O71" s="130"/>
      <c r="P71" s="6"/>
      <c r="Q71" s="48"/>
      <c r="R71" s="48"/>
      <c r="S71" s="48"/>
      <c r="T71" s="48"/>
      <c r="U71" s="48"/>
      <c r="V71" s="48"/>
      <c r="W71" s="48"/>
      <c r="X71" s="7"/>
      <c r="Y71" s="7"/>
      <c r="Z71" s="83"/>
      <c r="AA71" s="83"/>
      <c r="AB71" s="83"/>
      <c r="AC71" s="83"/>
      <c r="AD71" s="83"/>
      <c r="AE71" s="83"/>
      <c r="AF71" s="83"/>
      <c r="AG71" s="83"/>
      <c r="AH71" s="83"/>
      <c r="AI71" s="83"/>
      <c r="AJ71" s="83"/>
      <c r="AK71" s="83"/>
      <c r="AL71" s="83"/>
      <c r="AM71" s="142"/>
      <c r="BE71" s="12" t="s">
        <v>122</v>
      </c>
      <c r="BF71" s="12">
        <f>IF(TRIM($Q72)="","",IF(ISERROR(MATCH($Q72,$CD$3:$CD$4,0)),"INPUT_ERROR",MATCH($Q72,$CD$3:$CD$4,0)))</f>
        <v>2</v>
      </c>
      <c r="BH71" s="12">
        <v>17</v>
      </c>
      <c r="BI71" s="12" t="str">
        <f>"ITEM" &amp; BH71 &amp; BG71 &amp;"=" &amp;BF71</f>
        <v>ITEM17=2</v>
      </c>
    </row>
    <row r="72" spans="1:61" ht="9.9499999999999993" customHeight="1" x14ac:dyDescent="0.15">
      <c r="A72" s="128"/>
      <c r="B72" s="129"/>
      <c r="C72" s="129"/>
      <c r="D72" s="129"/>
      <c r="E72" s="129"/>
      <c r="F72" s="129"/>
      <c r="G72" s="129"/>
      <c r="H72" s="129"/>
      <c r="I72" s="129"/>
      <c r="J72" s="129"/>
      <c r="K72" s="129"/>
      <c r="L72" s="129"/>
      <c r="M72" s="129"/>
      <c r="N72" s="129"/>
      <c r="O72" s="130"/>
      <c r="P72" s="143" t="s">
        <v>30</v>
      </c>
      <c r="Q72" s="127" t="s">
        <v>193</v>
      </c>
      <c r="R72" s="127"/>
      <c r="S72" s="127"/>
      <c r="T72" s="127"/>
      <c r="U72" s="127"/>
      <c r="V72" s="127"/>
      <c r="W72" s="127"/>
      <c r="X72" s="77" t="s">
        <v>40</v>
      </c>
      <c r="Y72" s="8"/>
      <c r="Z72" s="146" t="s">
        <v>31</v>
      </c>
      <c r="AA72" s="146"/>
      <c r="AB72" s="146"/>
      <c r="AC72" s="146"/>
      <c r="AD72" s="146"/>
      <c r="AE72" s="146"/>
      <c r="AF72" s="146"/>
      <c r="AG72" s="146"/>
      <c r="AH72" s="146"/>
      <c r="AI72" s="146"/>
      <c r="AJ72" s="146"/>
      <c r="AK72" s="146"/>
      <c r="AL72" s="146"/>
      <c r="AM72" s="147"/>
    </row>
    <row r="73" spans="1:61" ht="9.9499999999999993" customHeight="1" x14ac:dyDescent="0.15">
      <c r="A73" s="128"/>
      <c r="B73" s="129"/>
      <c r="C73" s="129"/>
      <c r="D73" s="129"/>
      <c r="E73" s="129"/>
      <c r="F73" s="129"/>
      <c r="G73" s="129"/>
      <c r="H73" s="129"/>
      <c r="I73" s="129"/>
      <c r="J73" s="129"/>
      <c r="K73" s="129"/>
      <c r="L73" s="129"/>
      <c r="M73" s="129"/>
      <c r="N73" s="129"/>
      <c r="O73" s="130"/>
      <c r="P73" s="143"/>
      <c r="Q73" s="127"/>
      <c r="R73" s="127"/>
      <c r="S73" s="127"/>
      <c r="T73" s="127"/>
      <c r="U73" s="127"/>
      <c r="V73" s="127"/>
      <c r="W73" s="127"/>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1"/>
      <c r="B74" s="132"/>
      <c r="C74" s="132"/>
      <c r="D74" s="132"/>
      <c r="E74" s="132"/>
      <c r="F74" s="132"/>
      <c r="G74" s="132"/>
      <c r="H74" s="132"/>
      <c r="I74" s="132"/>
      <c r="J74" s="132"/>
      <c r="K74" s="132"/>
      <c r="L74" s="132"/>
      <c r="M74" s="132"/>
      <c r="N74" s="132"/>
      <c r="O74" s="133"/>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8" t="s">
        <v>0</v>
      </c>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row>
    <row r="77" spans="1:61" ht="9.9499999999999993" customHeight="1" x14ac:dyDescent="0.15">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row>
    <row r="78" spans="1:61" ht="9.9499999999999993" customHeight="1" x14ac:dyDescent="0.15">
      <c r="A78" s="150" t="s">
        <v>22</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2"/>
    </row>
    <row r="79" spans="1:61" ht="9.9499999999999993" customHeight="1" x14ac:dyDescent="0.15">
      <c r="A79" s="153"/>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5"/>
    </row>
    <row r="80" spans="1:61" ht="9.9499999999999993" customHeight="1" x14ac:dyDescent="0.15">
      <c r="A80" s="156" t="str">
        <f>IF(BF53=1,$CE$3,IF(OR(BF53=2,AND(BF53=3,BF63=2,BF71=2)),$CE$4,IF(OR(AND(BF53=3,BF71=1),AND(BF53=3,BF63=1),AND(BF53=4,BF63=2,BF71=2)),$CE$5,IF(OR(AND(BF53=4,BF63=1),AND(BF53=4,BF71=1),BF53=5),$CE$6,""))))</f>
        <v>基礎項目評価及び重点項目評価の実施が義務付けられる</v>
      </c>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8"/>
      <c r="BE80" s="12" t="s">
        <v>123</v>
      </c>
      <c r="BF80" s="12">
        <f>IF(TRIM(A80)="","",IF(ISERROR(MATCH(A80,CE3:CE6,0)),"INPUT_ERROR",MATCH(A80,CE3:CE6,0)))</f>
        <v>3</v>
      </c>
      <c r="BH80" s="12">
        <v>18</v>
      </c>
      <c r="BI80" s="12" t="str">
        <f>"ITEM" &amp; BH80 &amp; BG80 &amp; "=" &amp; BF80</f>
        <v>ITEM18=3</v>
      </c>
    </row>
    <row r="81" spans="1:61" ht="9.9499999999999993" customHeight="1" x14ac:dyDescent="0.15">
      <c r="A81" s="159"/>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1"/>
    </row>
    <row r="82" spans="1:61" ht="9.9499999999999993" customHeight="1" x14ac:dyDescent="0.15">
      <c r="A82" s="162"/>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4"/>
    </row>
    <row r="83" spans="1:61" ht="9.9499999999999993" customHeight="1" x14ac:dyDescent="0.15">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row>
    <row r="84" spans="1:61" ht="9.9499999999999993" customHeight="1" x14ac:dyDescent="0.15">
      <c r="A84" s="205" t="s">
        <v>65</v>
      </c>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row>
    <row r="85" spans="1:61" ht="9.9499999999999993" customHeight="1" x14ac:dyDescent="0.1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row>
    <row r="86" spans="1:61" ht="9.9499999999999993" customHeight="1" x14ac:dyDescent="0.1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row>
    <row r="87" spans="1:61" ht="9.9499999999999993" customHeight="1" x14ac:dyDescent="0.15">
      <c r="A87" s="86" t="s">
        <v>66</v>
      </c>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8"/>
    </row>
    <row r="88" spans="1:61" ht="9.9499999999999993" customHeight="1" x14ac:dyDescent="0.15">
      <c r="A88" s="89"/>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1"/>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1" t="s">
        <v>63</v>
      </c>
      <c r="AA89" s="101"/>
      <c r="AB89" s="101"/>
      <c r="AC89" s="101"/>
      <c r="AD89" s="101"/>
      <c r="AE89" s="101"/>
      <c r="AF89" s="101"/>
      <c r="AG89" s="101"/>
      <c r="AH89" s="101"/>
      <c r="AI89" s="101"/>
      <c r="AJ89" s="101"/>
      <c r="AK89" s="101"/>
      <c r="AL89" s="101"/>
      <c r="AM89" s="165"/>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66" t="s">
        <v>30</v>
      </c>
      <c r="E90" s="204" t="s">
        <v>85</v>
      </c>
      <c r="F90" s="204"/>
      <c r="G90" s="204"/>
      <c r="H90" s="204"/>
      <c r="I90" s="204"/>
      <c r="J90" s="204"/>
      <c r="K90" s="204"/>
      <c r="L90" s="204"/>
      <c r="M90" s="204"/>
      <c r="N90" s="204"/>
      <c r="O90" s="204"/>
      <c r="P90" s="204"/>
      <c r="Q90" s="167" t="s">
        <v>40</v>
      </c>
      <c r="R90" s="27"/>
      <c r="S90" s="27"/>
      <c r="T90" s="27"/>
      <c r="U90" s="27"/>
      <c r="V90" s="27"/>
      <c r="W90" s="27"/>
      <c r="X90" s="27"/>
      <c r="Y90" s="27"/>
      <c r="Z90" s="167" t="s">
        <v>62</v>
      </c>
      <c r="AA90" s="167"/>
      <c r="AB90" s="167"/>
      <c r="AC90" s="167"/>
      <c r="AD90" s="167"/>
      <c r="AE90" s="167"/>
      <c r="AF90" s="167"/>
      <c r="AG90" s="167"/>
      <c r="AH90" s="167"/>
      <c r="AI90" s="167"/>
      <c r="AJ90" s="167"/>
      <c r="AK90" s="167"/>
      <c r="AL90" s="167"/>
      <c r="AM90" s="168"/>
    </row>
    <row r="91" spans="1:61" ht="9.9499999999999993" customHeight="1" x14ac:dyDescent="0.15">
      <c r="A91" s="25"/>
      <c r="B91" s="26"/>
      <c r="C91" s="26"/>
      <c r="D91" s="166"/>
      <c r="E91" s="204"/>
      <c r="F91" s="204"/>
      <c r="G91" s="204"/>
      <c r="H91" s="204"/>
      <c r="I91" s="204"/>
      <c r="J91" s="204"/>
      <c r="K91" s="204"/>
      <c r="L91" s="204"/>
      <c r="M91" s="204"/>
      <c r="N91" s="204"/>
      <c r="O91" s="204"/>
      <c r="P91" s="204"/>
      <c r="Q91" s="167"/>
      <c r="R91" s="27"/>
      <c r="S91" s="27"/>
      <c r="T91" s="27"/>
      <c r="U91" s="27"/>
      <c r="V91" s="27"/>
      <c r="W91" s="27"/>
      <c r="X91" s="27"/>
      <c r="Y91" s="27"/>
      <c r="Z91" s="167" t="s">
        <v>143</v>
      </c>
      <c r="AA91" s="167"/>
      <c r="AB91" s="167"/>
      <c r="AC91" s="167"/>
      <c r="AD91" s="167"/>
      <c r="AE91" s="167"/>
      <c r="AF91" s="167"/>
      <c r="AG91" s="167"/>
      <c r="AH91" s="167"/>
      <c r="AI91" s="167"/>
      <c r="AJ91" s="167"/>
      <c r="AK91" s="167"/>
      <c r="AL91" s="167"/>
      <c r="AM91" s="168"/>
    </row>
    <row r="92" spans="1:61" ht="9.9499999999999993" customHeight="1" x14ac:dyDescent="0.15">
      <c r="A92" s="25"/>
      <c r="B92" s="26"/>
      <c r="C92" s="26"/>
      <c r="D92" s="166"/>
      <c r="E92" s="204"/>
      <c r="F92" s="204"/>
      <c r="G92" s="204"/>
      <c r="H92" s="204"/>
      <c r="I92" s="204"/>
      <c r="J92" s="204"/>
      <c r="K92" s="204"/>
      <c r="L92" s="204"/>
      <c r="M92" s="204"/>
      <c r="N92" s="204"/>
      <c r="O92" s="204"/>
      <c r="P92" s="204"/>
      <c r="Q92" s="167"/>
      <c r="R92" s="27"/>
      <c r="S92" s="27"/>
      <c r="T92" s="27"/>
      <c r="U92" s="27"/>
      <c r="V92" s="27"/>
      <c r="W92" s="27"/>
      <c r="X92" s="27"/>
      <c r="Y92" s="27"/>
      <c r="Z92" s="167" t="s">
        <v>144</v>
      </c>
      <c r="AA92" s="167"/>
      <c r="AB92" s="167"/>
      <c r="AC92" s="167"/>
      <c r="AD92" s="167"/>
      <c r="AE92" s="167"/>
      <c r="AF92" s="167"/>
      <c r="AG92" s="167"/>
      <c r="AH92" s="167"/>
      <c r="AI92" s="167"/>
      <c r="AJ92" s="167"/>
      <c r="AK92" s="167"/>
      <c r="AL92" s="167"/>
      <c r="AM92" s="168"/>
    </row>
    <row r="93" spans="1:61" ht="9.9499999999999993" customHeight="1" x14ac:dyDescent="0.15">
      <c r="A93" s="25"/>
      <c r="B93" s="167" t="s">
        <v>69</v>
      </c>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28"/>
    </row>
    <row r="94" spans="1:61" ht="9.9499999999999993" customHeight="1" x14ac:dyDescent="0.15">
      <c r="A94" s="25"/>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28"/>
    </row>
    <row r="95" spans="1:61" ht="9.9499999999999993" customHeight="1" x14ac:dyDescent="0.15">
      <c r="A95" s="29"/>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30"/>
    </row>
    <row r="96" spans="1:61" ht="9.9499999999999993" customHeight="1" x14ac:dyDescent="0.15">
      <c r="A96" s="86" t="s">
        <v>58</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8"/>
    </row>
    <row r="97" spans="1:61" ht="9.9499999999999993" customHeight="1" x14ac:dyDescent="0.15">
      <c r="A97" s="89"/>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1"/>
    </row>
    <row r="98" spans="1:61" ht="9.9499999999999993" customHeight="1" x14ac:dyDescent="0.15">
      <c r="A98" s="107" t="s">
        <v>73</v>
      </c>
      <c r="B98" s="108"/>
      <c r="C98" s="108"/>
      <c r="D98" s="108"/>
      <c r="E98" s="108"/>
      <c r="F98" s="108"/>
      <c r="G98" s="108"/>
      <c r="H98" s="108"/>
      <c r="I98" s="109"/>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0"/>
      <c r="B99" s="111"/>
      <c r="C99" s="111"/>
      <c r="D99" s="111"/>
      <c r="E99" s="111"/>
      <c r="F99" s="111"/>
      <c r="G99" s="111"/>
      <c r="H99" s="111"/>
      <c r="I99" s="112"/>
      <c r="J99" s="98" t="s">
        <v>68</v>
      </c>
      <c r="K99" s="145" t="s">
        <v>92</v>
      </c>
      <c r="L99" s="145"/>
      <c r="M99" s="145"/>
      <c r="N99" s="145"/>
      <c r="O99" s="145"/>
      <c r="P99" s="145"/>
      <c r="Q99" s="145"/>
      <c r="R99" s="145"/>
      <c r="S99" s="145"/>
      <c r="T99" s="14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0"/>
      <c r="B100" s="111"/>
      <c r="C100" s="111"/>
      <c r="D100" s="111"/>
      <c r="E100" s="111"/>
      <c r="F100" s="111"/>
      <c r="G100" s="111"/>
      <c r="H100" s="111"/>
      <c r="I100" s="112"/>
      <c r="J100" s="98"/>
      <c r="K100" s="145"/>
      <c r="L100" s="145"/>
      <c r="M100" s="145"/>
      <c r="N100" s="145"/>
      <c r="O100" s="145"/>
      <c r="P100" s="145"/>
      <c r="Q100" s="145"/>
      <c r="R100" s="145"/>
      <c r="S100" s="145"/>
      <c r="T100" s="14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3"/>
      <c r="B101" s="114"/>
      <c r="C101" s="114"/>
      <c r="D101" s="114"/>
      <c r="E101" s="114"/>
      <c r="F101" s="114"/>
      <c r="G101" s="114"/>
      <c r="H101" s="114"/>
      <c r="I101" s="115"/>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6" t="s">
        <v>59</v>
      </c>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8"/>
    </row>
    <row r="103" spans="1:61" ht="9.9499999999999993" customHeight="1" x14ac:dyDescent="0.15">
      <c r="A103" s="89"/>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1"/>
    </row>
    <row r="104" spans="1:61" ht="9.9499999999999993" customHeight="1" x14ac:dyDescent="0.15">
      <c r="A104" s="116" t="s">
        <v>74</v>
      </c>
      <c r="B104" s="116"/>
      <c r="C104" s="116"/>
      <c r="D104" s="116"/>
      <c r="E104" s="116"/>
      <c r="F104" s="116"/>
      <c r="G104" s="116"/>
      <c r="H104" s="116"/>
      <c r="I104" s="116"/>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6"/>
      <c r="B105" s="116"/>
      <c r="C105" s="116"/>
      <c r="D105" s="116"/>
      <c r="E105" s="116"/>
      <c r="F105" s="116"/>
      <c r="G105" s="116"/>
      <c r="H105" s="116"/>
      <c r="I105" s="116"/>
      <c r="J105" s="98" t="s">
        <v>68</v>
      </c>
      <c r="K105" s="145" t="s">
        <v>92</v>
      </c>
      <c r="L105" s="145"/>
      <c r="M105" s="145"/>
      <c r="N105" s="145"/>
      <c r="O105" s="145"/>
      <c r="P105" s="145"/>
      <c r="Q105" s="145"/>
      <c r="R105" s="145"/>
      <c r="S105" s="145"/>
      <c r="T105" s="14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6"/>
      <c r="B106" s="116"/>
      <c r="C106" s="116"/>
      <c r="D106" s="116"/>
      <c r="E106" s="116"/>
      <c r="F106" s="116"/>
      <c r="G106" s="116"/>
      <c r="H106" s="116"/>
      <c r="I106" s="116"/>
      <c r="J106" s="98"/>
      <c r="K106" s="145"/>
      <c r="L106" s="145"/>
      <c r="M106" s="145"/>
      <c r="N106" s="145"/>
      <c r="O106" s="145"/>
      <c r="P106" s="145"/>
      <c r="Q106" s="145"/>
      <c r="R106" s="145"/>
      <c r="S106" s="145"/>
      <c r="T106" s="14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6"/>
      <c r="B107" s="116"/>
      <c r="C107" s="116"/>
      <c r="D107" s="116"/>
      <c r="E107" s="116"/>
      <c r="F107" s="116"/>
      <c r="G107" s="116"/>
      <c r="H107" s="116"/>
      <c r="I107" s="116"/>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6"/>
      <c r="B108" s="116"/>
      <c r="C108" s="116"/>
      <c r="D108" s="116"/>
      <c r="E108" s="116"/>
      <c r="F108" s="116"/>
      <c r="G108" s="116"/>
      <c r="H108" s="116"/>
      <c r="I108" s="116"/>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6" t="s">
        <v>75</v>
      </c>
      <c r="B109" s="116"/>
      <c r="C109" s="116"/>
      <c r="D109" s="116"/>
      <c r="E109" s="116"/>
      <c r="F109" s="116"/>
      <c r="G109" s="116"/>
      <c r="H109" s="116"/>
      <c r="I109" s="116"/>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6"/>
      <c r="B110" s="116"/>
      <c r="C110" s="116"/>
      <c r="D110" s="116"/>
      <c r="E110" s="116"/>
      <c r="F110" s="116"/>
      <c r="G110" s="116"/>
      <c r="H110" s="116"/>
      <c r="I110" s="116"/>
      <c r="J110" s="98" t="s">
        <v>68</v>
      </c>
      <c r="K110" s="145" t="s">
        <v>92</v>
      </c>
      <c r="L110" s="145"/>
      <c r="M110" s="145"/>
      <c r="N110" s="145"/>
      <c r="O110" s="145"/>
      <c r="P110" s="145"/>
      <c r="Q110" s="145"/>
      <c r="R110" s="145"/>
      <c r="S110" s="145"/>
      <c r="T110" s="14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6"/>
      <c r="B111" s="116"/>
      <c r="C111" s="116"/>
      <c r="D111" s="116"/>
      <c r="E111" s="116"/>
      <c r="F111" s="116"/>
      <c r="G111" s="116"/>
      <c r="H111" s="116"/>
      <c r="I111" s="116"/>
      <c r="J111" s="98"/>
      <c r="K111" s="145"/>
      <c r="L111" s="145"/>
      <c r="M111" s="145"/>
      <c r="N111" s="145"/>
      <c r="O111" s="145"/>
      <c r="P111" s="145"/>
      <c r="Q111" s="145"/>
      <c r="R111" s="145"/>
      <c r="S111" s="145"/>
      <c r="T111" s="14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6"/>
      <c r="B112" s="116"/>
      <c r="C112" s="116"/>
      <c r="D112" s="116"/>
      <c r="E112" s="116"/>
      <c r="F112" s="116"/>
      <c r="G112" s="116"/>
      <c r="H112" s="116"/>
      <c r="I112" s="116"/>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6"/>
      <c r="B113" s="116"/>
      <c r="C113" s="116"/>
      <c r="D113" s="116"/>
      <c r="E113" s="116"/>
      <c r="F113" s="116"/>
      <c r="G113" s="116"/>
      <c r="H113" s="116"/>
      <c r="I113" s="116"/>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1" t="s">
        <v>128</v>
      </c>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17" t="s">
        <v>130</v>
      </c>
      <c r="AF114" s="119"/>
      <c r="AG114" s="103" t="s">
        <v>131</v>
      </c>
      <c r="AH114" s="103"/>
      <c r="AI114" s="103"/>
      <c r="AJ114" s="103"/>
      <c r="AK114" s="103"/>
      <c r="AL114" s="103"/>
      <c r="AM114" s="104"/>
      <c r="BE114" s="12" t="s">
        <v>127</v>
      </c>
      <c r="BF114" s="12" t="b">
        <f>IF($AF114="○",TRUE,IF($AF114="",FALSE,"INPUT_ERROR"))</f>
        <v>0</v>
      </c>
      <c r="BH114" s="12">
        <v>23</v>
      </c>
      <c r="BI114" s="12" t="str">
        <f>"ITEM" &amp; BH114 &amp;BG114 &amp; "=" &amp;BF114</f>
        <v>ITEM23=FALSE</v>
      </c>
    </row>
    <row r="115" spans="1:61" ht="9.9499999999999993" customHeight="1" x14ac:dyDescent="0.15">
      <c r="A115" s="122"/>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18"/>
      <c r="AF115" s="120"/>
      <c r="AG115" s="105"/>
      <c r="AH115" s="105"/>
      <c r="AI115" s="105"/>
      <c r="AJ115" s="105"/>
      <c r="AK115" s="105"/>
      <c r="AL115" s="105"/>
      <c r="AM115" s="106"/>
    </row>
    <row r="116" spans="1:61" ht="9.9499999999999993" customHeight="1" x14ac:dyDescent="0.15">
      <c r="A116" s="107" t="s">
        <v>142</v>
      </c>
      <c r="B116" s="108"/>
      <c r="C116" s="108"/>
      <c r="D116" s="108"/>
      <c r="E116" s="108"/>
      <c r="F116" s="108"/>
      <c r="G116" s="108"/>
      <c r="H116" s="108"/>
      <c r="I116" s="109"/>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0"/>
      <c r="B117" s="111"/>
      <c r="C117" s="111"/>
      <c r="D117" s="111"/>
      <c r="E117" s="111"/>
      <c r="F117" s="111"/>
      <c r="G117" s="111"/>
      <c r="H117" s="111"/>
      <c r="I117" s="112"/>
      <c r="J117" s="98" t="s">
        <v>68</v>
      </c>
      <c r="K117" s="145" t="s">
        <v>92</v>
      </c>
      <c r="L117" s="145"/>
      <c r="M117" s="145"/>
      <c r="N117" s="145"/>
      <c r="O117" s="145"/>
      <c r="P117" s="145"/>
      <c r="Q117" s="145"/>
      <c r="R117" s="145"/>
      <c r="S117" s="145"/>
      <c r="T117" s="14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0"/>
      <c r="B118" s="111"/>
      <c r="C118" s="111"/>
      <c r="D118" s="111"/>
      <c r="E118" s="111"/>
      <c r="F118" s="111"/>
      <c r="G118" s="111"/>
      <c r="H118" s="111"/>
      <c r="I118" s="112"/>
      <c r="J118" s="98"/>
      <c r="K118" s="145"/>
      <c r="L118" s="145"/>
      <c r="M118" s="145"/>
      <c r="N118" s="145"/>
      <c r="O118" s="145"/>
      <c r="P118" s="145"/>
      <c r="Q118" s="145"/>
      <c r="R118" s="145"/>
      <c r="S118" s="145"/>
      <c r="T118" s="14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3"/>
      <c r="B119" s="114"/>
      <c r="C119" s="114"/>
      <c r="D119" s="114"/>
      <c r="E119" s="114"/>
      <c r="F119" s="114"/>
      <c r="G119" s="114"/>
      <c r="H119" s="114"/>
      <c r="I119" s="115"/>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3" t="s">
        <v>129</v>
      </c>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17" t="s">
        <v>130</v>
      </c>
      <c r="AF120" s="119"/>
      <c r="AG120" s="103" t="s">
        <v>132</v>
      </c>
      <c r="AH120" s="103"/>
      <c r="AI120" s="103"/>
      <c r="AJ120" s="103"/>
      <c r="AK120" s="103"/>
      <c r="AL120" s="103"/>
      <c r="AM120" s="104"/>
      <c r="BE120" s="12" t="s">
        <v>127</v>
      </c>
      <c r="BF120" s="12" t="b">
        <f>IF($AF120="○",TRUE,IF($AF120="",FALSE,"INPUT_ERROR"))</f>
        <v>0</v>
      </c>
      <c r="BH120" s="12">
        <v>25</v>
      </c>
      <c r="BI120" s="12" t="str">
        <f>"ITEM" &amp; BH120 &amp;BG120 &amp; "=" &amp;BF120</f>
        <v>ITEM25=FALSE</v>
      </c>
    </row>
    <row r="121" spans="1:61" ht="9.9499999999999993" customHeight="1" x14ac:dyDescent="0.15">
      <c r="A121" s="125"/>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18"/>
      <c r="AF121" s="120"/>
      <c r="AG121" s="105"/>
      <c r="AH121" s="105"/>
      <c r="AI121" s="105"/>
      <c r="AJ121" s="105"/>
      <c r="AK121" s="105"/>
      <c r="AL121" s="105"/>
      <c r="AM121" s="106"/>
    </row>
    <row r="122" spans="1:61" ht="9.9499999999999993" customHeight="1" x14ac:dyDescent="0.15">
      <c r="A122" s="107" t="s">
        <v>76</v>
      </c>
      <c r="B122" s="108"/>
      <c r="C122" s="108"/>
      <c r="D122" s="108"/>
      <c r="E122" s="108"/>
      <c r="F122" s="108"/>
      <c r="G122" s="108"/>
      <c r="H122" s="108"/>
      <c r="I122" s="109"/>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0"/>
      <c r="B123" s="111"/>
      <c r="C123" s="111"/>
      <c r="D123" s="111"/>
      <c r="E123" s="111"/>
      <c r="F123" s="111"/>
      <c r="G123" s="111"/>
      <c r="H123" s="111"/>
      <c r="I123" s="112"/>
      <c r="J123" s="98" t="s">
        <v>30</v>
      </c>
      <c r="K123" s="145" t="s">
        <v>92</v>
      </c>
      <c r="L123" s="145"/>
      <c r="M123" s="145"/>
      <c r="N123" s="145"/>
      <c r="O123" s="145"/>
      <c r="P123" s="145"/>
      <c r="Q123" s="145"/>
      <c r="R123" s="145"/>
      <c r="S123" s="145"/>
      <c r="T123" s="14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0"/>
      <c r="B124" s="111"/>
      <c r="C124" s="111"/>
      <c r="D124" s="111"/>
      <c r="E124" s="111"/>
      <c r="F124" s="111"/>
      <c r="G124" s="111"/>
      <c r="H124" s="111"/>
      <c r="I124" s="112"/>
      <c r="J124" s="98"/>
      <c r="K124" s="145"/>
      <c r="L124" s="145"/>
      <c r="M124" s="145"/>
      <c r="N124" s="145"/>
      <c r="O124" s="145"/>
      <c r="P124" s="145"/>
      <c r="Q124" s="145"/>
      <c r="R124" s="145"/>
      <c r="S124" s="145"/>
      <c r="T124" s="14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3"/>
      <c r="B125" s="114"/>
      <c r="C125" s="114"/>
      <c r="D125" s="114"/>
      <c r="E125" s="114"/>
      <c r="F125" s="114"/>
      <c r="G125" s="114"/>
      <c r="H125" s="114"/>
      <c r="I125" s="115"/>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1" t="s">
        <v>135</v>
      </c>
      <c r="B126" s="103"/>
      <c r="C126" s="103"/>
      <c r="D126" s="103"/>
      <c r="E126" s="103"/>
      <c r="F126" s="103"/>
      <c r="G126" s="103"/>
      <c r="H126" s="103"/>
      <c r="I126" s="103"/>
      <c r="J126" s="103"/>
      <c r="K126" s="103"/>
      <c r="L126" s="103"/>
      <c r="M126" s="103"/>
      <c r="N126" s="103"/>
      <c r="O126" s="103"/>
      <c r="P126" s="103"/>
      <c r="Q126" s="103"/>
      <c r="R126" s="103"/>
      <c r="S126" s="103"/>
      <c r="T126" s="117"/>
      <c r="U126" s="117"/>
      <c r="V126" s="117" t="s">
        <v>130</v>
      </c>
      <c r="W126" s="119" t="s">
        <v>194</v>
      </c>
      <c r="X126" s="103" t="s">
        <v>134</v>
      </c>
      <c r="Y126" s="103"/>
      <c r="Z126" s="103"/>
      <c r="AA126" s="103"/>
      <c r="AB126" s="103"/>
      <c r="AC126" s="103"/>
      <c r="AD126" s="103"/>
      <c r="AE126" s="117" t="s">
        <v>130</v>
      </c>
      <c r="AF126" s="119"/>
      <c r="AG126" s="103" t="s">
        <v>133</v>
      </c>
      <c r="AH126" s="103"/>
      <c r="AI126" s="103"/>
      <c r="AJ126" s="103"/>
      <c r="AK126" s="103"/>
      <c r="AL126" s="103"/>
      <c r="AM126" s="104"/>
      <c r="BE126" s="12" t="s">
        <v>127</v>
      </c>
      <c r="BF126" s="12" t="b">
        <f>IF($W126="○",TRUE,IF($W126="",FALSE,"INPUT_ERROR"))</f>
        <v>1</v>
      </c>
      <c r="BH126" s="12">
        <v>27</v>
      </c>
      <c r="BI126" s="12" t="str">
        <f>"ITEM" &amp; BH126 &amp;BG126 &amp; "=" &amp;BF126</f>
        <v>ITEM27=TRUE</v>
      </c>
    </row>
    <row r="127" spans="1:61" ht="9.9499999999999993" customHeight="1" x14ac:dyDescent="0.15">
      <c r="A127" s="122"/>
      <c r="B127" s="105"/>
      <c r="C127" s="105"/>
      <c r="D127" s="105"/>
      <c r="E127" s="105"/>
      <c r="F127" s="105"/>
      <c r="G127" s="105"/>
      <c r="H127" s="105"/>
      <c r="I127" s="105"/>
      <c r="J127" s="105"/>
      <c r="K127" s="105"/>
      <c r="L127" s="105"/>
      <c r="M127" s="105"/>
      <c r="N127" s="105"/>
      <c r="O127" s="105"/>
      <c r="P127" s="105"/>
      <c r="Q127" s="105"/>
      <c r="R127" s="105"/>
      <c r="S127" s="105"/>
      <c r="T127" s="118"/>
      <c r="U127" s="118"/>
      <c r="V127" s="118"/>
      <c r="W127" s="120"/>
      <c r="X127" s="105"/>
      <c r="Y127" s="105"/>
      <c r="Z127" s="105"/>
      <c r="AA127" s="105"/>
      <c r="AB127" s="105"/>
      <c r="AC127" s="105"/>
      <c r="AD127" s="105"/>
      <c r="AE127" s="118"/>
      <c r="AF127" s="120"/>
      <c r="AG127" s="105"/>
      <c r="AH127" s="105"/>
      <c r="AI127" s="105"/>
      <c r="AJ127" s="105"/>
      <c r="AK127" s="105"/>
      <c r="AL127" s="105"/>
      <c r="AM127" s="106"/>
      <c r="BE127" s="12" t="s">
        <v>127</v>
      </c>
      <c r="BF127" s="12" t="b">
        <f>IF($AF126="○",TRUE,IF($AF126="",FALSE,"INPUT_ERROR"))</f>
        <v>0</v>
      </c>
      <c r="BH127" s="12">
        <v>28</v>
      </c>
      <c r="BI127" s="12" t="str">
        <f>"ITEM" &amp; BH127 &amp;BG127 &amp; "=" &amp;BF127</f>
        <v>ITEM28=FALSE</v>
      </c>
    </row>
    <row r="128" spans="1:61" ht="9.9499999999999993" customHeight="1" x14ac:dyDescent="0.15">
      <c r="A128" s="107" t="s">
        <v>73</v>
      </c>
      <c r="B128" s="108"/>
      <c r="C128" s="108"/>
      <c r="D128" s="108"/>
      <c r="E128" s="108"/>
      <c r="F128" s="108"/>
      <c r="G128" s="108"/>
      <c r="H128" s="108"/>
      <c r="I128" s="109"/>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10"/>
      <c r="B129" s="111"/>
      <c r="C129" s="111"/>
      <c r="D129" s="111"/>
      <c r="E129" s="111"/>
      <c r="F129" s="111"/>
      <c r="G129" s="111"/>
      <c r="H129" s="111"/>
      <c r="I129" s="112"/>
      <c r="J129" s="98" t="s">
        <v>68</v>
      </c>
      <c r="K129" s="145"/>
      <c r="L129" s="145"/>
      <c r="M129" s="145"/>
      <c r="N129" s="145"/>
      <c r="O129" s="145"/>
      <c r="P129" s="145"/>
      <c r="Q129" s="145"/>
      <c r="R129" s="145"/>
      <c r="S129" s="145"/>
      <c r="T129" s="14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0"/>
      <c r="B130" s="111"/>
      <c r="C130" s="111"/>
      <c r="D130" s="111"/>
      <c r="E130" s="111"/>
      <c r="F130" s="111"/>
      <c r="G130" s="111"/>
      <c r="H130" s="111"/>
      <c r="I130" s="112"/>
      <c r="J130" s="98"/>
      <c r="K130" s="145"/>
      <c r="L130" s="145"/>
      <c r="M130" s="145"/>
      <c r="N130" s="145"/>
      <c r="O130" s="145"/>
      <c r="P130" s="145"/>
      <c r="Q130" s="145"/>
      <c r="R130" s="145"/>
      <c r="S130" s="145"/>
      <c r="T130" s="14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3"/>
      <c r="B131" s="114"/>
      <c r="C131" s="114"/>
      <c r="D131" s="114"/>
      <c r="E131" s="114"/>
      <c r="F131" s="114"/>
      <c r="G131" s="114"/>
      <c r="H131" s="114"/>
      <c r="I131" s="115"/>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7" t="s">
        <v>77</v>
      </c>
      <c r="B132" s="108"/>
      <c r="C132" s="108"/>
      <c r="D132" s="108"/>
      <c r="E132" s="108"/>
      <c r="F132" s="108"/>
      <c r="G132" s="108"/>
      <c r="H132" s="108"/>
      <c r="I132" s="109"/>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0"/>
      <c r="B133" s="111"/>
      <c r="C133" s="111"/>
      <c r="D133" s="111"/>
      <c r="E133" s="111"/>
      <c r="F133" s="111"/>
      <c r="G133" s="111"/>
      <c r="H133" s="111"/>
      <c r="I133" s="112"/>
      <c r="J133" s="98" t="s">
        <v>68</v>
      </c>
      <c r="K133" s="145" t="s">
        <v>92</v>
      </c>
      <c r="L133" s="145"/>
      <c r="M133" s="145"/>
      <c r="N133" s="145"/>
      <c r="O133" s="145"/>
      <c r="P133" s="145"/>
      <c r="Q133" s="145"/>
      <c r="R133" s="145"/>
      <c r="S133" s="145"/>
      <c r="T133" s="14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0"/>
      <c r="B134" s="111"/>
      <c r="C134" s="111"/>
      <c r="D134" s="111"/>
      <c r="E134" s="111"/>
      <c r="F134" s="111"/>
      <c r="G134" s="111"/>
      <c r="H134" s="111"/>
      <c r="I134" s="112"/>
      <c r="J134" s="98"/>
      <c r="K134" s="145"/>
      <c r="L134" s="145"/>
      <c r="M134" s="145"/>
      <c r="N134" s="145"/>
      <c r="O134" s="145"/>
      <c r="P134" s="145"/>
      <c r="Q134" s="145"/>
      <c r="R134" s="145"/>
      <c r="S134" s="145"/>
      <c r="T134" s="14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3"/>
      <c r="B135" s="114"/>
      <c r="C135" s="114"/>
      <c r="D135" s="114"/>
      <c r="E135" s="114"/>
      <c r="F135" s="114"/>
      <c r="G135" s="114"/>
      <c r="H135" s="114"/>
      <c r="I135" s="115"/>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6" t="s">
        <v>60</v>
      </c>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8"/>
    </row>
    <row r="137" spans="1:61" ht="9.9499999999999993" customHeight="1" x14ac:dyDescent="0.15">
      <c r="A137" s="89"/>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1"/>
    </row>
    <row r="138" spans="1:61" ht="9.9499999999999993" customHeight="1" x14ac:dyDescent="0.15">
      <c r="A138" s="107" t="s">
        <v>78</v>
      </c>
      <c r="B138" s="108"/>
      <c r="C138" s="108"/>
      <c r="D138" s="108"/>
      <c r="E138" s="108"/>
      <c r="F138" s="108"/>
      <c r="G138" s="108"/>
      <c r="H138" s="108"/>
      <c r="I138" s="109"/>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0"/>
      <c r="B139" s="111"/>
      <c r="C139" s="111"/>
      <c r="D139" s="111"/>
      <c r="E139" s="111"/>
      <c r="F139" s="111"/>
      <c r="G139" s="111"/>
      <c r="H139" s="111"/>
      <c r="I139" s="112"/>
      <c r="J139" s="98" t="s">
        <v>68</v>
      </c>
      <c r="K139" s="145" t="s">
        <v>92</v>
      </c>
      <c r="L139" s="145"/>
      <c r="M139" s="145"/>
      <c r="N139" s="145"/>
      <c r="O139" s="145"/>
      <c r="P139" s="145"/>
      <c r="Q139" s="145"/>
      <c r="R139" s="145"/>
      <c r="S139" s="145"/>
      <c r="T139" s="14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0"/>
      <c r="B140" s="111"/>
      <c r="C140" s="111"/>
      <c r="D140" s="111"/>
      <c r="E140" s="111"/>
      <c r="F140" s="111"/>
      <c r="G140" s="111"/>
      <c r="H140" s="111"/>
      <c r="I140" s="112"/>
      <c r="J140" s="98"/>
      <c r="K140" s="145"/>
      <c r="L140" s="145"/>
      <c r="M140" s="145"/>
      <c r="N140" s="145"/>
      <c r="O140" s="145"/>
      <c r="P140" s="145"/>
      <c r="Q140" s="145"/>
      <c r="R140" s="145"/>
      <c r="S140" s="145"/>
      <c r="T140" s="14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3"/>
      <c r="B141" s="114"/>
      <c r="C141" s="114"/>
      <c r="D141" s="114"/>
      <c r="E141" s="114"/>
      <c r="F141" s="114"/>
      <c r="G141" s="114"/>
      <c r="H141" s="114"/>
      <c r="I141" s="115"/>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6" t="s">
        <v>61</v>
      </c>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8"/>
    </row>
    <row r="143" spans="1:61" ht="9.9499999999999993" customHeight="1" x14ac:dyDescent="0.15">
      <c r="A143" s="89"/>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1"/>
    </row>
    <row r="144" spans="1:61" ht="9.9499999999999993" customHeight="1" x14ac:dyDescent="0.15">
      <c r="A144" s="107" t="s">
        <v>79</v>
      </c>
      <c r="B144" s="108"/>
      <c r="C144" s="108"/>
      <c r="D144" s="108"/>
      <c r="E144" s="108"/>
      <c r="F144" s="108"/>
      <c r="G144" s="108"/>
      <c r="H144" s="108"/>
      <c r="I144" s="109"/>
      <c r="J144" s="99" t="s">
        <v>68</v>
      </c>
      <c r="K144" s="96" t="s">
        <v>194</v>
      </c>
      <c r="L144" s="101" t="s">
        <v>87</v>
      </c>
      <c r="M144" s="101"/>
      <c r="N144" s="101"/>
      <c r="O144" s="101"/>
      <c r="P144" s="94"/>
      <c r="Q144" s="101"/>
      <c r="R144" s="44"/>
      <c r="S144" s="94" t="s">
        <v>88</v>
      </c>
      <c r="T144" s="96"/>
      <c r="U144" s="92" t="s">
        <v>89</v>
      </c>
      <c r="V144" s="92"/>
      <c r="W144" s="92"/>
      <c r="X144" s="92"/>
      <c r="Y144" s="92"/>
      <c r="Z144" s="92"/>
      <c r="AA144" s="92"/>
      <c r="AB144" s="94" t="s">
        <v>88</v>
      </c>
      <c r="AC144" s="96"/>
      <c r="AD144" s="101" t="s">
        <v>90</v>
      </c>
      <c r="AE144" s="101"/>
      <c r="AF144" s="101"/>
      <c r="AG144" s="101"/>
      <c r="AH144" s="101"/>
      <c r="AI144" s="101"/>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3"/>
      <c r="B145" s="114"/>
      <c r="C145" s="114"/>
      <c r="D145" s="114"/>
      <c r="E145" s="114"/>
      <c r="F145" s="114"/>
      <c r="G145" s="114"/>
      <c r="H145" s="114"/>
      <c r="I145" s="115"/>
      <c r="J145" s="100"/>
      <c r="K145" s="97"/>
      <c r="L145" s="102"/>
      <c r="M145" s="102"/>
      <c r="N145" s="102"/>
      <c r="O145" s="102"/>
      <c r="P145" s="95"/>
      <c r="Q145" s="102"/>
      <c r="R145" s="41"/>
      <c r="S145" s="95"/>
      <c r="T145" s="97"/>
      <c r="U145" s="93"/>
      <c r="V145" s="93"/>
      <c r="W145" s="93"/>
      <c r="X145" s="93"/>
      <c r="Y145" s="93"/>
      <c r="Z145" s="93"/>
      <c r="AA145" s="93"/>
      <c r="AB145" s="95"/>
      <c r="AC145" s="97"/>
      <c r="AD145" s="102"/>
      <c r="AE145" s="102"/>
      <c r="AF145" s="102"/>
      <c r="AG145" s="102"/>
      <c r="AH145" s="102"/>
      <c r="AI145" s="102"/>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86" t="s">
        <v>64</v>
      </c>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8"/>
      <c r="BE146" s="12" t="s">
        <v>127</v>
      </c>
      <c r="BF146" s="12" t="b">
        <f>IF($AC144="○",TRUE,IF($AC144="",FALSE,"INPUT_ERROR"))</f>
        <v>0</v>
      </c>
      <c r="BH146" s="12">
        <v>34</v>
      </c>
      <c r="BI146" s="12" t="str">
        <f t="shared" si="0"/>
        <v>ITEM34=FALSE</v>
      </c>
    </row>
    <row r="147" spans="1:61" ht="9.9499999999999993" customHeight="1" x14ac:dyDescent="0.15">
      <c r="A147" s="89"/>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1"/>
    </row>
    <row r="148" spans="1:61" ht="9.9499999999999993" customHeight="1" x14ac:dyDescent="0.15">
      <c r="A148" s="107" t="s">
        <v>80</v>
      </c>
      <c r="B148" s="108"/>
      <c r="C148" s="108"/>
      <c r="D148" s="108"/>
      <c r="E148" s="108"/>
      <c r="F148" s="108"/>
      <c r="G148" s="108"/>
      <c r="H148" s="108"/>
      <c r="I148" s="109"/>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0"/>
      <c r="B149" s="111"/>
      <c r="C149" s="111"/>
      <c r="D149" s="111"/>
      <c r="E149" s="111"/>
      <c r="F149" s="111"/>
      <c r="G149" s="111"/>
      <c r="H149" s="111"/>
      <c r="I149" s="112"/>
      <c r="J149" s="98" t="s">
        <v>68</v>
      </c>
      <c r="K149" s="127" t="s">
        <v>96</v>
      </c>
      <c r="L149" s="127"/>
      <c r="M149" s="127"/>
      <c r="N149" s="127"/>
      <c r="O149" s="127"/>
      <c r="P149" s="127"/>
      <c r="Q149" s="127"/>
      <c r="R149" s="127"/>
      <c r="S149" s="127"/>
      <c r="T149" s="14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0"/>
      <c r="B150" s="111"/>
      <c r="C150" s="111"/>
      <c r="D150" s="111"/>
      <c r="E150" s="111"/>
      <c r="F150" s="111"/>
      <c r="G150" s="111"/>
      <c r="H150" s="111"/>
      <c r="I150" s="112"/>
      <c r="J150" s="98"/>
      <c r="K150" s="127"/>
      <c r="L150" s="127"/>
      <c r="M150" s="127"/>
      <c r="N150" s="127"/>
      <c r="O150" s="127"/>
      <c r="P150" s="127"/>
      <c r="Q150" s="127"/>
      <c r="R150" s="127"/>
      <c r="S150" s="127"/>
      <c r="T150" s="14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3"/>
      <c r="B151" s="114"/>
      <c r="C151" s="114"/>
      <c r="D151" s="114"/>
      <c r="E151" s="114"/>
      <c r="F151" s="114"/>
      <c r="G151" s="114"/>
      <c r="H151" s="114"/>
      <c r="I151" s="115"/>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3" manualBreakCount="3">
    <brk id="29" max="38" man="1"/>
    <brk id="47" max="38" man="1"/>
    <brk id="82" max="38"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zoomScaleNormal="100" zoomScaleSheetLayoutView="100" zoomScalePageLayoutView="40" workbookViewId="0">
      <selection activeCell="A23" sqref="A23:D23"/>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5" t="s">
        <v>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I1" s="12" t="str">
        <f>"FORM=2"</f>
        <v>FORM=2</v>
      </c>
    </row>
    <row r="2" spans="1:79" ht="9.9499999999999993" customHeight="1" x14ac:dyDescent="0.1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I2" s="12" t="str">
        <f>"VER=1.10"</f>
        <v>VER=1.10</v>
      </c>
    </row>
    <row r="3" spans="1:79" ht="9.9499999999999993" customHeight="1" x14ac:dyDescent="0.15">
      <c r="A3" s="227" t="s">
        <v>29</v>
      </c>
      <c r="B3" s="228"/>
      <c r="C3" s="228"/>
      <c r="D3" s="229"/>
      <c r="E3" s="233" t="s">
        <v>3</v>
      </c>
      <c r="F3" s="233"/>
      <c r="G3" s="233"/>
      <c r="H3" s="233"/>
      <c r="I3" s="233"/>
      <c r="J3" s="233"/>
      <c r="K3" s="233"/>
      <c r="L3" s="233"/>
      <c r="M3" s="233"/>
      <c r="N3" s="233" t="s">
        <v>4</v>
      </c>
      <c r="O3" s="233"/>
      <c r="P3" s="233"/>
      <c r="Q3" s="233"/>
      <c r="R3" s="233"/>
      <c r="S3" s="233"/>
      <c r="T3" s="233"/>
      <c r="U3" s="233"/>
      <c r="V3" s="233"/>
      <c r="W3" s="233"/>
      <c r="X3" s="233"/>
      <c r="Y3" s="233"/>
      <c r="Z3" s="233"/>
      <c r="AA3" s="233"/>
      <c r="AB3" s="233" t="s">
        <v>5</v>
      </c>
      <c r="AC3" s="233"/>
      <c r="AD3" s="233"/>
      <c r="AE3" s="233"/>
      <c r="AF3" s="233"/>
      <c r="AG3" s="233"/>
      <c r="AH3" s="233"/>
      <c r="AI3" s="233"/>
      <c r="AJ3" s="233"/>
      <c r="AK3" s="233"/>
      <c r="AL3" s="233"/>
      <c r="AM3" s="233"/>
      <c r="AN3" s="233"/>
      <c r="AO3" s="233"/>
      <c r="AP3" s="233" t="s">
        <v>6</v>
      </c>
      <c r="AQ3" s="233"/>
      <c r="AR3" s="233"/>
      <c r="AS3" s="233"/>
      <c r="AT3" s="233"/>
      <c r="AU3" s="234" t="s">
        <v>7</v>
      </c>
      <c r="AV3" s="235"/>
      <c r="AW3" s="235"/>
      <c r="AX3" s="235"/>
      <c r="AY3" s="235"/>
      <c r="AZ3" s="235"/>
      <c r="BA3" s="235"/>
      <c r="BB3" s="235"/>
      <c r="BC3" s="235"/>
      <c r="BI3" s="12" t="str">
        <f>"SHEET=3"</f>
        <v>SHEET=3</v>
      </c>
      <c r="CA3" s="12" t="s">
        <v>137</v>
      </c>
    </row>
    <row r="4" spans="1:79" ht="9.9499999999999993" customHeight="1" x14ac:dyDescent="0.15">
      <c r="A4" s="230"/>
      <c r="B4" s="231"/>
      <c r="C4" s="231"/>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6"/>
      <c r="AV4" s="237"/>
      <c r="AW4" s="237"/>
      <c r="AX4" s="237"/>
      <c r="AY4" s="237"/>
      <c r="AZ4" s="237"/>
      <c r="BA4" s="237"/>
      <c r="BB4" s="237"/>
      <c r="BC4" s="237"/>
      <c r="BI4" s="12">
        <v>1</v>
      </c>
      <c r="BJ4" s="12">
        <v>2</v>
      </c>
      <c r="BK4" s="12">
        <v>3</v>
      </c>
      <c r="BL4" s="12">
        <v>4</v>
      </c>
      <c r="BM4" s="12">
        <v>5</v>
      </c>
      <c r="BN4" s="12">
        <v>6</v>
      </c>
      <c r="CA4" s="12" t="s">
        <v>138</v>
      </c>
    </row>
    <row r="5" spans="1:79" ht="40.5" customHeight="1" x14ac:dyDescent="0.15">
      <c r="A5" s="238">
        <v>42185</v>
      </c>
      <c r="B5" s="238"/>
      <c r="C5" s="238"/>
      <c r="D5" s="238"/>
      <c r="E5" s="180" t="s">
        <v>145</v>
      </c>
      <c r="F5" s="180"/>
      <c r="G5" s="180"/>
      <c r="H5" s="180"/>
      <c r="I5" s="180"/>
      <c r="J5" s="180"/>
      <c r="K5" s="180"/>
      <c r="L5" s="180"/>
      <c r="M5" s="180"/>
      <c r="N5" s="180" t="s">
        <v>146</v>
      </c>
      <c r="O5" s="180"/>
      <c r="P5" s="180"/>
      <c r="Q5" s="180"/>
      <c r="R5" s="180"/>
      <c r="S5" s="180"/>
      <c r="T5" s="180"/>
      <c r="U5" s="180"/>
      <c r="V5" s="180"/>
      <c r="W5" s="180"/>
      <c r="X5" s="180"/>
      <c r="Y5" s="180"/>
      <c r="Z5" s="180"/>
      <c r="AA5" s="180"/>
      <c r="AB5" s="180" t="s">
        <v>147</v>
      </c>
      <c r="AC5" s="180"/>
      <c r="AD5" s="180"/>
      <c r="AE5" s="180"/>
      <c r="AF5" s="180"/>
      <c r="AG5" s="180"/>
      <c r="AH5" s="180"/>
      <c r="AI5" s="180"/>
      <c r="AJ5" s="180"/>
      <c r="AK5" s="180"/>
      <c r="AL5" s="180"/>
      <c r="AM5" s="180"/>
      <c r="AN5" s="180"/>
      <c r="AO5" s="180"/>
      <c r="AP5" s="219" t="s">
        <v>138</v>
      </c>
      <c r="AQ5" s="220"/>
      <c r="AR5" s="220"/>
      <c r="AS5" s="220"/>
      <c r="AT5" s="221"/>
      <c r="AU5" s="180" t="s">
        <v>148</v>
      </c>
      <c r="AV5" s="180"/>
      <c r="AW5" s="180"/>
      <c r="AX5" s="180"/>
      <c r="AY5" s="180"/>
      <c r="AZ5" s="180"/>
      <c r="BA5" s="180"/>
      <c r="BB5" s="180"/>
      <c r="BC5" s="180"/>
      <c r="BI5" s="12" t="str">
        <f>"ITEM" &amp; $BI$4 &amp; "=" &amp; IF(TRIM($A5)="","",TEXT($A5,"yyyymmdd"))</f>
        <v>ITEM1=20150630</v>
      </c>
      <c r="BJ5" s="12" t="str">
        <f>"ITEM"&amp;$BJ$4&amp;"="&amp;IF(TRIM($E5)="","",$E5)</f>
        <v>ITEM2=Ⅰ関連情報
１－③システムの名称</v>
      </c>
      <c r="BK5" s="12" t="str">
        <f>"ITEM"&amp;$BK$4&amp;"="&amp;IF(TRIM($N5)="","",$N5)</f>
        <v>ITEM3=既存住民基本台帳システム、住民基本台帳ネットワークシステム</v>
      </c>
      <c r="BL5" s="12" t="str">
        <f>"ITEM"&amp;$BL$4&amp;"="&amp;IF(TRIM($AB5)="","",$AB5)</f>
        <v>ITEM4=既存住民基本台帳システム、住民基本台帳ネットワークシステム、団体内統合宛名システム、中間サーバー</v>
      </c>
      <c r="BM5" s="12" t="str">
        <f>"ITEM"&amp;$BM$4&amp;"="&amp;IF(TRIM($AP5)="","",IF(ISERROR(MATCH($AP5,$CA$3:$CA$4,0)),"INPUT_ERROR",MATCH($AP5,$CA$3:$CA$4,0)))</f>
        <v>ITEM5=2</v>
      </c>
      <c r="BN5" s="12" t="str">
        <f>"ITEM"&amp;$BN$4&amp;"="&amp;IF(TRIM($AU5)="","",$AU5)</f>
        <v>ITEM6=記載内容追加</v>
      </c>
    </row>
    <row r="6" spans="1:79" ht="27" customHeight="1" x14ac:dyDescent="0.15">
      <c r="A6" s="238">
        <v>42185</v>
      </c>
      <c r="B6" s="238"/>
      <c r="C6" s="238"/>
      <c r="D6" s="238"/>
      <c r="E6" s="180" t="s">
        <v>149</v>
      </c>
      <c r="F6" s="180"/>
      <c r="G6" s="180"/>
      <c r="H6" s="180"/>
      <c r="I6" s="180"/>
      <c r="J6" s="180"/>
      <c r="K6" s="180"/>
      <c r="L6" s="180"/>
      <c r="M6" s="180"/>
      <c r="N6" s="180" t="s">
        <v>173</v>
      </c>
      <c r="O6" s="180"/>
      <c r="P6" s="180"/>
      <c r="Q6" s="180"/>
      <c r="R6" s="180"/>
      <c r="S6" s="180"/>
      <c r="T6" s="180"/>
      <c r="U6" s="180"/>
      <c r="V6" s="180"/>
      <c r="W6" s="180"/>
      <c r="X6" s="180"/>
      <c r="Y6" s="180"/>
      <c r="Z6" s="180"/>
      <c r="AA6" s="180"/>
      <c r="AB6" s="180" t="s">
        <v>150</v>
      </c>
      <c r="AC6" s="180"/>
      <c r="AD6" s="180"/>
      <c r="AE6" s="180"/>
      <c r="AF6" s="180"/>
      <c r="AG6" s="180"/>
      <c r="AH6" s="180"/>
      <c r="AI6" s="180"/>
      <c r="AJ6" s="180"/>
      <c r="AK6" s="180"/>
      <c r="AL6" s="180"/>
      <c r="AM6" s="180"/>
      <c r="AN6" s="180"/>
      <c r="AO6" s="180"/>
      <c r="AP6" s="219" t="s">
        <v>138</v>
      </c>
      <c r="AQ6" s="220"/>
      <c r="AR6" s="220"/>
      <c r="AS6" s="220"/>
      <c r="AT6" s="221"/>
      <c r="AU6" s="180" t="s">
        <v>148</v>
      </c>
      <c r="AV6" s="180"/>
      <c r="AW6" s="180"/>
      <c r="AX6" s="180"/>
      <c r="AY6" s="180"/>
      <c r="AZ6" s="180"/>
      <c r="BA6" s="180"/>
      <c r="BB6" s="180"/>
      <c r="BC6" s="180"/>
      <c r="BI6" s="12" t="str">
        <f t="shared" ref="BI6:BI69" si="0">"ITEM" &amp; $BI$4 &amp; "=" &amp; IF(TRIM($A6)="","",TEXT($A6,"yyyymmdd"))</f>
        <v>ITEM1=20150630</v>
      </c>
      <c r="BJ6" s="12" t="str">
        <f t="shared" ref="BJ6:BJ69" si="1">"ITEM"&amp;$BJ$4&amp;"="&amp;IF(TRIM($E6)="","",$E6)</f>
        <v>ITEM2=Ⅰ関連情報
３法令上の根拠</v>
      </c>
      <c r="BK6" s="12" t="str">
        <f t="shared" ref="BK6:BK69" si="2">"ITEM"&amp;$BK$4&amp;"="&amp;IF(TRIM($N6)="","",$N6)</f>
        <v>ITEM3=なし</v>
      </c>
      <c r="BL6" s="12" t="str">
        <f t="shared" ref="BL6:BL69" si="3">"ITEM"&amp;$BL$4&amp;"="&amp;IF(TRIM($AB6)="","",$AB6)</f>
        <v>ITEM4=第22条（転入届）</v>
      </c>
      <c r="BM6" s="12" t="str">
        <f t="shared" ref="BM6:BM69" si="4">"ITEM"&amp;$BM$4&amp;"="&amp;IF(TRIM($AP6)="","",IF(ISERROR(MATCH($AP6,$CA$3:$CA$4,0)),"INPUT_ERROR",MATCH($AP6,$CA$3:$CA$4,0)))</f>
        <v>ITEM5=2</v>
      </c>
      <c r="BN6" s="12" t="str">
        <f t="shared" ref="BN6:BN69" si="5">"ITEM"&amp;$BN$4&amp;"="&amp;IF(TRIM($AU6)="","",$AU6)</f>
        <v>ITEM6=記載内容追加</v>
      </c>
    </row>
    <row r="7" spans="1:79" ht="27" customHeight="1" x14ac:dyDescent="0.15">
      <c r="A7" s="238">
        <v>42095</v>
      </c>
      <c r="B7" s="238"/>
      <c r="C7" s="238"/>
      <c r="D7" s="238"/>
      <c r="E7" s="180" t="s">
        <v>151</v>
      </c>
      <c r="F7" s="180"/>
      <c r="G7" s="180"/>
      <c r="H7" s="180"/>
      <c r="I7" s="180"/>
      <c r="J7" s="180"/>
      <c r="K7" s="180"/>
      <c r="L7" s="180"/>
      <c r="M7" s="180"/>
      <c r="N7" s="180" t="s">
        <v>152</v>
      </c>
      <c r="O7" s="180"/>
      <c r="P7" s="180"/>
      <c r="Q7" s="180"/>
      <c r="R7" s="180"/>
      <c r="S7" s="180"/>
      <c r="T7" s="180"/>
      <c r="U7" s="180"/>
      <c r="V7" s="180"/>
      <c r="W7" s="180"/>
      <c r="X7" s="180"/>
      <c r="Y7" s="180"/>
      <c r="Z7" s="180"/>
      <c r="AA7" s="180"/>
      <c r="AB7" s="180" t="s">
        <v>153</v>
      </c>
      <c r="AC7" s="180"/>
      <c r="AD7" s="180"/>
      <c r="AE7" s="180"/>
      <c r="AF7" s="180"/>
      <c r="AG7" s="180"/>
      <c r="AH7" s="180"/>
      <c r="AI7" s="180"/>
      <c r="AJ7" s="180"/>
      <c r="AK7" s="180"/>
      <c r="AL7" s="180"/>
      <c r="AM7" s="180"/>
      <c r="AN7" s="180"/>
      <c r="AO7" s="180"/>
      <c r="AP7" s="219" t="s">
        <v>138</v>
      </c>
      <c r="AQ7" s="220"/>
      <c r="AR7" s="220"/>
      <c r="AS7" s="220"/>
      <c r="AT7" s="221"/>
      <c r="AU7" s="180" t="s">
        <v>154</v>
      </c>
      <c r="AV7" s="180"/>
      <c r="AW7" s="180"/>
      <c r="AX7" s="180"/>
      <c r="AY7" s="180"/>
      <c r="AZ7" s="180"/>
      <c r="BA7" s="180"/>
      <c r="BB7" s="180"/>
      <c r="BC7" s="180"/>
      <c r="BI7" s="12" t="str">
        <f t="shared" si="0"/>
        <v>ITEM1=20150401</v>
      </c>
      <c r="BJ7" s="12" t="str">
        <f t="shared" si="1"/>
        <v>ITEM2=Ⅰ関連情報
５－②所属長</v>
      </c>
      <c r="BK7" s="12" t="str">
        <f t="shared" si="2"/>
        <v>ITEM3=市民課長　森田　修司</v>
      </c>
      <c r="BL7" s="12" t="str">
        <f t="shared" si="3"/>
        <v>ITEM4=市民課長　高橋　和久</v>
      </c>
      <c r="BM7" s="12" t="str">
        <f t="shared" si="4"/>
        <v>ITEM5=2</v>
      </c>
      <c r="BN7" s="12" t="str">
        <f t="shared" si="5"/>
        <v>ITEM6=所属長の異動</v>
      </c>
    </row>
    <row r="8" spans="1:79" ht="54" customHeight="1" x14ac:dyDescent="0.15">
      <c r="A8" s="207">
        <v>43147</v>
      </c>
      <c r="B8" s="208"/>
      <c r="C8" s="208"/>
      <c r="D8" s="209"/>
      <c r="E8" s="216" t="s">
        <v>155</v>
      </c>
      <c r="F8" s="217"/>
      <c r="G8" s="217"/>
      <c r="H8" s="217"/>
      <c r="I8" s="217"/>
      <c r="J8" s="217"/>
      <c r="K8" s="217"/>
      <c r="L8" s="217"/>
      <c r="M8" s="218"/>
      <c r="N8" s="216" t="s">
        <v>147</v>
      </c>
      <c r="O8" s="217"/>
      <c r="P8" s="217"/>
      <c r="Q8" s="217"/>
      <c r="R8" s="217"/>
      <c r="S8" s="217"/>
      <c r="T8" s="217"/>
      <c r="U8" s="217"/>
      <c r="V8" s="217"/>
      <c r="W8" s="217"/>
      <c r="X8" s="217"/>
      <c r="Y8" s="217"/>
      <c r="Z8" s="217"/>
      <c r="AA8" s="218"/>
      <c r="AB8" s="216" t="s">
        <v>156</v>
      </c>
      <c r="AC8" s="217"/>
      <c r="AD8" s="217"/>
      <c r="AE8" s="217"/>
      <c r="AF8" s="217"/>
      <c r="AG8" s="217"/>
      <c r="AH8" s="217"/>
      <c r="AI8" s="217"/>
      <c r="AJ8" s="217"/>
      <c r="AK8" s="217"/>
      <c r="AL8" s="217"/>
      <c r="AM8" s="217"/>
      <c r="AN8" s="217"/>
      <c r="AO8" s="218"/>
      <c r="AP8" s="219" t="s">
        <v>137</v>
      </c>
      <c r="AQ8" s="220"/>
      <c r="AR8" s="220"/>
      <c r="AS8" s="220"/>
      <c r="AT8" s="221"/>
      <c r="AU8" s="180"/>
      <c r="AV8" s="180"/>
      <c r="AW8" s="180"/>
      <c r="AX8" s="180"/>
      <c r="AY8" s="180"/>
      <c r="AZ8" s="180"/>
      <c r="BA8" s="180"/>
      <c r="BB8" s="180"/>
      <c r="BC8" s="180"/>
      <c r="BI8" s="12" t="str">
        <f t="shared" si="0"/>
        <v>ITEM1=20180216</v>
      </c>
      <c r="BJ8" s="12" t="str">
        <f t="shared" si="1"/>
        <v>ITEM2=Ⅰ　関連情報
１．特定個人情報ファイルを取り扱う事務
③システムの名称</v>
      </c>
      <c r="BK8" s="12" t="str">
        <f t="shared" si="2"/>
        <v>ITEM3=既存住民基本台帳システム、住民基本台帳ネットワークシステム、団体内統合宛名システム、中間サーバー</v>
      </c>
      <c r="BL8" s="12" t="str">
        <f t="shared" si="3"/>
        <v>ITEM4=既存住民基本台帳システム、住民基本台帳ネットワークシステム、団体内統合宛名システム、中間サーバー、証明書コンビニ交付システム</v>
      </c>
      <c r="BM8" s="12" t="str">
        <f t="shared" si="4"/>
        <v>ITEM5=1</v>
      </c>
      <c r="BN8" s="12" t="str">
        <f t="shared" si="5"/>
        <v>ITEM6=</v>
      </c>
    </row>
    <row r="9" spans="1:79" ht="54" customHeight="1" x14ac:dyDescent="0.15">
      <c r="A9" s="207">
        <v>43147</v>
      </c>
      <c r="B9" s="208"/>
      <c r="C9" s="208"/>
      <c r="D9" s="209"/>
      <c r="E9" s="216" t="s">
        <v>157</v>
      </c>
      <c r="F9" s="217"/>
      <c r="G9" s="217"/>
      <c r="H9" s="217"/>
      <c r="I9" s="217"/>
      <c r="J9" s="217"/>
      <c r="K9" s="217"/>
      <c r="L9" s="217"/>
      <c r="M9" s="218"/>
      <c r="N9" s="216" t="s">
        <v>158</v>
      </c>
      <c r="O9" s="217"/>
      <c r="P9" s="217"/>
      <c r="Q9" s="217"/>
      <c r="R9" s="217"/>
      <c r="S9" s="217"/>
      <c r="T9" s="217"/>
      <c r="U9" s="217"/>
      <c r="V9" s="217"/>
      <c r="W9" s="217"/>
      <c r="X9" s="217"/>
      <c r="Y9" s="217"/>
      <c r="Z9" s="217"/>
      <c r="AA9" s="218"/>
      <c r="AB9" s="216" t="s">
        <v>159</v>
      </c>
      <c r="AC9" s="217"/>
      <c r="AD9" s="217"/>
      <c r="AE9" s="217"/>
      <c r="AF9" s="217"/>
      <c r="AG9" s="217"/>
      <c r="AH9" s="217"/>
      <c r="AI9" s="217"/>
      <c r="AJ9" s="217"/>
      <c r="AK9" s="217"/>
      <c r="AL9" s="217"/>
      <c r="AM9" s="217"/>
      <c r="AN9" s="217"/>
      <c r="AO9" s="218"/>
      <c r="AP9" s="219" t="s">
        <v>138</v>
      </c>
      <c r="AQ9" s="220"/>
      <c r="AR9" s="220"/>
      <c r="AS9" s="220"/>
      <c r="AT9" s="221"/>
      <c r="AU9" s="180"/>
      <c r="AV9" s="180"/>
      <c r="AW9" s="180"/>
      <c r="AX9" s="180"/>
      <c r="AY9" s="180"/>
      <c r="AZ9" s="180"/>
      <c r="BA9" s="180"/>
      <c r="BB9" s="180"/>
      <c r="BC9" s="180"/>
      <c r="BI9" s="12" t="str">
        <f t="shared" si="0"/>
        <v>ITEM1=20180216</v>
      </c>
      <c r="BJ9" s="12" t="str">
        <f t="shared" si="1"/>
        <v>ITEM2=Ⅰ　関連情報
３．個人番号の利用
法令上の根拠
２、住民基本台帳法（住基法）</v>
      </c>
      <c r="BK9" s="12" t="str">
        <f t="shared" si="2"/>
        <v>ITEM3=第12条の1　（本人等の請求に係る住民票の写し等の交付）</v>
      </c>
      <c r="BL9" s="12" t="str">
        <f t="shared" si="3"/>
        <v>ITEM4=第12条　（本人等の請求に係る住民票の写し等の交付）
第12条の4　（本人等の請求に係る住民票の写し等の交付の特例）</v>
      </c>
      <c r="BM9" s="12" t="str">
        <f t="shared" si="4"/>
        <v>ITEM5=2</v>
      </c>
      <c r="BN9" s="12" t="str">
        <f t="shared" si="5"/>
        <v>ITEM6=</v>
      </c>
    </row>
    <row r="10" spans="1:79" ht="40.5" customHeight="1" x14ac:dyDescent="0.15">
      <c r="A10" s="207">
        <v>43147</v>
      </c>
      <c r="B10" s="208"/>
      <c r="C10" s="208"/>
      <c r="D10" s="209"/>
      <c r="E10" s="216" t="s">
        <v>160</v>
      </c>
      <c r="F10" s="217"/>
      <c r="G10" s="217"/>
      <c r="H10" s="217"/>
      <c r="I10" s="217"/>
      <c r="J10" s="217"/>
      <c r="K10" s="217"/>
      <c r="L10" s="217"/>
      <c r="M10" s="218"/>
      <c r="N10" s="216" t="s">
        <v>161</v>
      </c>
      <c r="O10" s="217"/>
      <c r="P10" s="217"/>
      <c r="Q10" s="217"/>
      <c r="R10" s="217"/>
      <c r="S10" s="217"/>
      <c r="T10" s="217"/>
      <c r="U10" s="217"/>
      <c r="V10" s="217"/>
      <c r="W10" s="217"/>
      <c r="X10" s="217"/>
      <c r="Y10" s="217"/>
      <c r="Z10" s="217"/>
      <c r="AA10" s="218"/>
      <c r="AB10" s="216" t="s">
        <v>162</v>
      </c>
      <c r="AC10" s="217"/>
      <c r="AD10" s="217"/>
      <c r="AE10" s="217"/>
      <c r="AF10" s="217"/>
      <c r="AG10" s="217"/>
      <c r="AH10" s="217"/>
      <c r="AI10" s="217"/>
      <c r="AJ10" s="217"/>
      <c r="AK10" s="217"/>
      <c r="AL10" s="217"/>
      <c r="AM10" s="217"/>
      <c r="AN10" s="217"/>
      <c r="AO10" s="218"/>
      <c r="AP10" s="219" t="s">
        <v>138</v>
      </c>
      <c r="AQ10" s="220"/>
      <c r="AR10" s="220"/>
      <c r="AS10" s="220"/>
      <c r="AT10" s="221"/>
      <c r="AU10" s="180"/>
      <c r="AV10" s="180"/>
      <c r="AW10" s="180"/>
      <c r="AX10" s="180"/>
      <c r="AY10" s="180"/>
      <c r="AZ10" s="180"/>
      <c r="BA10" s="180"/>
      <c r="BB10" s="180"/>
      <c r="BC10" s="180"/>
      <c r="BI10" s="12" t="str">
        <f t="shared" si="0"/>
        <v>ITEM1=20180216</v>
      </c>
      <c r="BJ10" s="12" t="str">
        <f t="shared" si="1"/>
        <v>ITEM2=Ⅱ　しきい値判断項目
１．対象人数
いつ時点の計数か</v>
      </c>
      <c r="BK10" s="12" t="str">
        <f t="shared" si="2"/>
        <v>ITEM3=平成27年1月31日時点</v>
      </c>
      <c r="BL10" s="12" t="str">
        <f t="shared" si="3"/>
        <v>ITEM4=平成30年1月31日時点</v>
      </c>
      <c r="BM10" s="12" t="str">
        <f t="shared" si="4"/>
        <v>ITEM5=2</v>
      </c>
      <c r="BN10" s="12" t="str">
        <f t="shared" si="5"/>
        <v>ITEM6=</v>
      </c>
    </row>
    <row r="11" spans="1:79" ht="40.5" customHeight="1" x14ac:dyDescent="0.15">
      <c r="A11" s="207">
        <v>43147</v>
      </c>
      <c r="B11" s="208"/>
      <c r="C11" s="208"/>
      <c r="D11" s="209"/>
      <c r="E11" s="216" t="s">
        <v>163</v>
      </c>
      <c r="F11" s="217"/>
      <c r="G11" s="217"/>
      <c r="H11" s="217"/>
      <c r="I11" s="217"/>
      <c r="J11" s="217"/>
      <c r="K11" s="217"/>
      <c r="L11" s="217"/>
      <c r="M11" s="218"/>
      <c r="N11" s="216" t="s">
        <v>161</v>
      </c>
      <c r="O11" s="217"/>
      <c r="P11" s="217"/>
      <c r="Q11" s="217"/>
      <c r="R11" s="217"/>
      <c r="S11" s="217"/>
      <c r="T11" s="217"/>
      <c r="U11" s="217"/>
      <c r="V11" s="217"/>
      <c r="W11" s="217"/>
      <c r="X11" s="217"/>
      <c r="Y11" s="217"/>
      <c r="Z11" s="217"/>
      <c r="AA11" s="218"/>
      <c r="AB11" s="216" t="s">
        <v>162</v>
      </c>
      <c r="AC11" s="217"/>
      <c r="AD11" s="217"/>
      <c r="AE11" s="217"/>
      <c r="AF11" s="217"/>
      <c r="AG11" s="217"/>
      <c r="AH11" s="217"/>
      <c r="AI11" s="217"/>
      <c r="AJ11" s="217"/>
      <c r="AK11" s="217"/>
      <c r="AL11" s="217"/>
      <c r="AM11" s="217"/>
      <c r="AN11" s="217"/>
      <c r="AO11" s="218"/>
      <c r="AP11" s="219" t="s">
        <v>138</v>
      </c>
      <c r="AQ11" s="220"/>
      <c r="AR11" s="220"/>
      <c r="AS11" s="220"/>
      <c r="AT11" s="221"/>
      <c r="AU11" s="180"/>
      <c r="AV11" s="180"/>
      <c r="AW11" s="180"/>
      <c r="AX11" s="180"/>
      <c r="AY11" s="180"/>
      <c r="AZ11" s="180"/>
      <c r="BA11" s="180"/>
      <c r="BB11" s="180"/>
      <c r="BC11" s="180"/>
      <c r="BI11" s="12" t="str">
        <f t="shared" si="0"/>
        <v>ITEM1=20180216</v>
      </c>
      <c r="BJ11" s="12" t="str">
        <f t="shared" si="1"/>
        <v>ITEM2=Ⅱ　しきい値判断項目
２．取扱者数
いつ時点の計数か</v>
      </c>
      <c r="BK11" s="12" t="str">
        <f t="shared" si="2"/>
        <v>ITEM3=平成27年1月31日時点</v>
      </c>
      <c r="BL11" s="12" t="str">
        <f t="shared" si="3"/>
        <v>ITEM4=平成30年1月31日時点</v>
      </c>
      <c r="BM11" s="12" t="str">
        <f t="shared" si="4"/>
        <v>ITEM5=2</v>
      </c>
      <c r="BN11" s="12" t="str">
        <f t="shared" si="5"/>
        <v>ITEM6=</v>
      </c>
    </row>
    <row r="12" spans="1:79" ht="13.5" customHeight="1" x14ac:dyDescent="0.15">
      <c r="A12" s="207">
        <v>43556</v>
      </c>
      <c r="B12" s="208"/>
      <c r="C12" s="208"/>
      <c r="D12" s="209"/>
      <c r="E12" s="216" t="s">
        <v>164</v>
      </c>
      <c r="F12" s="217"/>
      <c r="G12" s="217"/>
      <c r="H12" s="217"/>
      <c r="I12" s="217"/>
      <c r="J12" s="217"/>
      <c r="K12" s="217"/>
      <c r="L12" s="217"/>
      <c r="M12" s="218"/>
      <c r="N12" s="216" t="s">
        <v>165</v>
      </c>
      <c r="O12" s="217"/>
      <c r="P12" s="217"/>
      <c r="Q12" s="217"/>
      <c r="R12" s="217"/>
      <c r="S12" s="217"/>
      <c r="T12" s="217"/>
      <c r="U12" s="217"/>
      <c r="V12" s="217"/>
      <c r="W12" s="217"/>
      <c r="X12" s="217"/>
      <c r="Y12" s="217"/>
      <c r="Z12" s="217"/>
      <c r="AA12" s="218"/>
      <c r="AB12" s="216" t="s">
        <v>166</v>
      </c>
      <c r="AC12" s="217"/>
      <c r="AD12" s="217"/>
      <c r="AE12" s="217"/>
      <c r="AF12" s="217"/>
      <c r="AG12" s="217"/>
      <c r="AH12" s="217"/>
      <c r="AI12" s="217"/>
      <c r="AJ12" s="217"/>
      <c r="AK12" s="217"/>
      <c r="AL12" s="217"/>
      <c r="AM12" s="217"/>
      <c r="AN12" s="217"/>
      <c r="AO12" s="218"/>
      <c r="AP12" s="219" t="s">
        <v>138</v>
      </c>
      <c r="AQ12" s="220"/>
      <c r="AR12" s="220"/>
      <c r="AS12" s="220"/>
      <c r="AT12" s="221"/>
      <c r="AU12" s="180" t="s">
        <v>168</v>
      </c>
      <c r="AV12" s="180"/>
      <c r="AW12" s="180"/>
      <c r="AX12" s="180"/>
      <c r="AY12" s="180"/>
      <c r="AZ12" s="180"/>
      <c r="BA12" s="180"/>
      <c r="BB12" s="180"/>
      <c r="BC12" s="180"/>
      <c r="BI12" s="12" t="str">
        <f t="shared" si="0"/>
        <v>ITEM1=20190401</v>
      </c>
      <c r="BJ12" s="12" t="str">
        <f t="shared" si="1"/>
        <v>ITEM2=Ⅰ－５－①部署</v>
      </c>
      <c r="BK12" s="12" t="str">
        <f t="shared" si="2"/>
        <v>ITEM3=総務部市民課</v>
      </c>
      <c r="BL12" s="12" t="str">
        <f t="shared" si="3"/>
        <v>ITEM4=市民生活部市民課</v>
      </c>
      <c r="BM12" s="12" t="str">
        <f t="shared" si="4"/>
        <v>ITEM5=2</v>
      </c>
      <c r="BN12" s="12" t="str">
        <f t="shared" si="5"/>
        <v>ITEM6=機構改革による</v>
      </c>
    </row>
    <row r="13" spans="1:79" ht="27" customHeight="1" x14ac:dyDescent="0.15">
      <c r="A13" s="207">
        <v>43556</v>
      </c>
      <c r="B13" s="208"/>
      <c r="C13" s="208"/>
      <c r="D13" s="209"/>
      <c r="E13" s="216" t="s">
        <v>169</v>
      </c>
      <c r="F13" s="217"/>
      <c r="G13" s="217"/>
      <c r="H13" s="217"/>
      <c r="I13" s="217"/>
      <c r="J13" s="217"/>
      <c r="K13" s="217"/>
      <c r="L13" s="217"/>
      <c r="M13" s="218"/>
      <c r="N13" s="216" t="s">
        <v>165</v>
      </c>
      <c r="O13" s="217"/>
      <c r="P13" s="217"/>
      <c r="Q13" s="217"/>
      <c r="R13" s="217"/>
      <c r="S13" s="217"/>
      <c r="T13" s="217"/>
      <c r="U13" s="217"/>
      <c r="V13" s="217"/>
      <c r="W13" s="217"/>
      <c r="X13" s="217"/>
      <c r="Y13" s="217"/>
      <c r="Z13" s="217"/>
      <c r="AA13" s="218"/>
      <c r="AB13" s="216" t="s">
        <v>167</v>
      </c>
      <c r="AC13" s="217"/>
      <c r="AD13" s="217"/>
      <c r="AE13" s="217"/>
      <c r="AF13" s="217"/>
      <c r="AG13" s="217"/>
      <c r="AH13" s="217"/>
      <c r="AI13" s="217"/>
      <c r="AJ13" s="217"/>
      <c r="AK13" s="217"/>
      <c r="AL13" s="217"/>
      <c r="AM13" s="217"/>
      <c r="AN13" s="217"/>
      <c r="AO13" s="218"/>
      <c r="AP13" s="219" t="s">
        <v>138</v>
      </c>
      <c r="AQ13" s="220"/>
      <c r="AR13" s="220"/>
      <c r="AS13" s="220"/>
      <c r="AT13" s="221"/>
      <c r="AU13" s="180" t="s">
        <v>168</v>
      </c>
      <c r="AV13" s="180"/>
      <c r="AW13" s="180"/>
      <c r="AX13" s="180"/>
      <c r="AY13" s="180"/>
      <c r="AZ13" s="180"/>
      <c r="BA13" s="180"/>
      <c r="BB13" s="180"/>
      <c r="BC13" s="180"/>
      <c r="BI13" s="12" t="str">
        <f t="shared" si="0"/>
        <v>ITEM1=20190401</v>
      </c>
      <c r="BJ13" s="12" t="str">
        <f t="shared" si="1"/>
        <v>ITEM2=Ⅰ－７特定個人情報の開示・訂正・利用停止請求</v>
      </c>
      <c r="BK13" s="12" t="str">
        <f t="shared" si="2"/>
        <v>ITEM3=総務部市民課</v>
      </c>
      <c r="BL13" s="12" t="str">
        <f t="shared" si="3"/>
        <v>ITEM4=市民生活部市民課</v>
      </c>
      <c r="BM13" s="12" t="str">
        <f t="shared" si="4"/>
        <v>ITEM5=2</v>
      </c>
      <c r="BN13" s="12" t="str">
        <f t="shared" si="5"/>
        <v>ITEM6=機構改革による</v>
      </c>
    </row>
    <row r="14" spans="1:79" ht="27" customHeight="1" x14ac:dyDescent="0.15">
      <c r="A14" s="207">
        <v>43556</v>
      </c>
      <c r="B14" s="208"/>
      <c r="C14" s="208"/>
      <c r="D14" s="209"/>
      <c r="E14" s="216" t="s">
        <v>170</v>
      </c>
      <c r="F14" s="217"/>
      <c r="G14" s="217"/>
      <c r="H14" s="217"/>
      <c r="I14" s="217"/>
      <c r="J14" s="217"/>
      <c r="K14" s="217"/>
      <c r="L14" s="217"/>
      <c r="M14" s="218"/>
      <c r="N14" s="216" t="s">
        <v>165</v>
      </c>
      <c r="O14" s="217"/>
      <c r="P14" s="217"/>
      <c r="Q14" s="217"/>
      <c r="R14" s="217"/>
      <c r="S14" s="217"/>
      <c r="T14" s="217"/>
      <c r="U14" s="217"/>
      <c r="V14" s="217"/>
      <c r="W14" s="217"/>
      <c r="X14" s="217"/>
      <c r="Y14" s="217"/>
      <c r="Z14" s="217"/>
      <c r="AA14" s="218"/>
      <c r="AB14" s="216" t="s">
        <v>167</v>
      </c>
      <c r="AC14" s="217"/>
      <c r="AD14" s="217"/>
      <c r="AE14" s="217"/>
      <c r="AF14" s="217"/>
      <c r="AG14" s="217"/>
      <c r="AH14" s="217"/>
      <c r="AI14" s="217"/>
      <c r="AJ14" s="217"/>
      <c r="AK14" s="217"/>
      <c r="AL14" s="217"/>
      <c r="AM14" s="217"/>
      <c r="AN14" s="217"/>
      <c r="AO14" s="218"/>
      <c r="AP14" s="219" t="s">
        <v>138</v>
      </c>
      <c r="AQ14" s="220"/>
      <c r="AR14" s="220"/>
      <c r="AS14" s="220"/>
      <c r="AT14" s="221"/>
      <c r="AU14" s="180" t="s">
        <v>168</v>
      </c>
      <c r="AV14" s="180"/>
      <c r="AW14" s="180"/>
      <c r="AX14" s="180"/>
      <c r="AY14" s="180"/>
      <c r="AZ14" s="180"/>
      <c r="BA14" s="180"/>
      <c r="BB14" s="180"/>
      <c r="BC14" s="180"/>
      <c r="BI14" s="12" t="str">
        <f t="shared" si="0"/>
        <v>ITEM1=20190401</v>
      </c>
      <c r="BJ14" s="12" t="str">
        <f t="shared" si="1"/>
        <v>ITEM2=Ⅰ－８特定個人情報ファイルの取扱いに関する問合わせ</v>
      </c>
      <c r="BK14" s="12" t="str">
        <f t="shared" si="2"/>
        <v>ITEM3=総務部市民課</v>
      </c>
      <c r="BL14" s="12" t="str">
        <f t="shared" si="3"/>
        <v>ITEM4=市民生活部市民課</v>
      </c>
      <c r="BM14" s="12" t="str">
        <f t="shared" si="4"/>
        <v>ITEM5=2</v>
      </c>
      <c r="BN14" s="12" t="str">
        <f t="shared" si="5"/>
        <v>ITEM6=機構改革による</v>
      </c>
    </row>
    <row r="15" spans="1:79" ht="13.5" customHeight="1" x14ac:dyDescent="0.15">
      <c r="A15" s="207">
        <v>43556</v>
      </c>
      <c r="B15" s="208"/>
      <c r="C15" s="208"/>
      <c r="D15" s="209"/>
      <c r="E15" s="216" t="s">
        <v>174</v>
      </c>
      <c r="F15" s="217"/>
      <c r="G15" s="217"/>
      <c r="H15" s="217"/>
      <c r="I15" s="217"/>
      <c r="J15" s="217"/>
      <c r="K15" s="217"/>
      <c r="L15" s="217"/>
      <c r="M15" s="218"/>
      <c r="N15" s="216" t="s">
        <v>175</v>
      </c>
      <c r="O15" s="217"/>
      <c r="P15" s="217"/>
      <c r="Q15" s="217"/>
      <c r="R15" s="217"/>
      <c r="S15" s="217"/>
      <c r="T15" s="217"/>
      <c r="U15" s="217"/>
      <c r="V15" s="217"/>
      <c r="W15" s="217"/>
      <c r="X15" s="217"/>
      <c r="Y15" s="217"/>
      <c r="Z15" s="217"/>
      <c r="AA15" s="218"/>
      <c r="AB15" s="216" t="s">
        <v>171</v>
      </c>
      <c r="AC15" s="217"/>
      <c r="AD15" s="217"/>
      <c r="AE15" s="217"/>
      <c r="AF15" s="217"/>
      <c r="AG15" s="217"/>
      <c r="AH15" s="217"/>
      <c r="AI15" s="217"/>
      <c r="AJ15" s="217"/>
      <c r="AK15" s="217"/>
      <c r="AL15" s="217"/>
      <c r="AM15" s="217"/>
      <c r="AN15" s="217"/>
      <c r="AO15" s="218"/>
      <c r="AP15" s="219" t="s">
        <v>138</v>
      </c>
      <c r="AQ15" s="220"/>
      <c r="AR15" s="220"/>
      <c r="AS15" s="220"/>
      <c r="AT15" s="221"/>
      <c r="AU15" s="180" t="s">
        <v>168</v>
      </c>
      <c r="AV15" s="180"/>
      <c r="AW15" s="180"/>
      <c r="AX15" s="180"/>
      <c r="AY15" s="180"/>
      <c r="AZ15" s="180"/>
      <c r="BA15" s="180"/>
      <c r="BB15" s="180"/>
      <c r="BC15" s="180"/>
      <c r="BI15" s="12" t="str">
        <f t="shared" si="0"/>
        <v>ITEM1=20190401</v>
      </c>
      <c r="BJ15" s="12" t="str">
        <f t="shared" si="1"/>
        <v>ITEM2=Ⅱ－１いつ時点の計数か</v>
      </c>
      <c r="BK15" s="12" t="str">
        <f t="shared" si="2"/>
        <v>ITEM3=平成30年1月31日 時点</v>
      </c>
      <c r="BL15" s="12" t="str">
        <f t="shared" si="3"/>
        <v>ITEM4=平成31年2月28日 時点</v>
      </c>
      <c r="BM15" s="12" t="str">
        <f t="shared" si="4"/>
        <v>ITEM5=2</v>
      </c>
      <c r="BN15" s="12" t="str">
        <f t="shared" si="5"/>
        <v>ITEM6=機構改革による</v>
      </c>
    </row>
    <row r="16" spans="1:79" ht="13.5" customHeight="1" x14ac:dyDescent="0.15">
      <c r="A16" s="207">
        <v>43556</v>
      </c>
      <c r="B16" s="208"/>
      <c r="C16" s="208"/>
      <c r="D16" s="209"/>
      <c r="E16" s="216" t="s">
        <v>172</v>
      </c>
      <c r="F16" s="217"/>
      <c r="G16" s="217"/>
      <c r="H16" s="217"/>
      <c r="I16" s="217"/>
      <c r="J16" s="217"/>
      <c r="K16" s="217"/>
      <c r="L16" s="217"/>
      <c r="M16" s="218"/>
      <c r="N16" s="216" t="s">
        <v>175</v>
      </c>
      <c r="O16" s="217"/>
      <c r="P16" s="217"/>
      <c r="Q16" s="217"/>
      <c r="R16" s="217"/>
      <c r="S16" s="217"/>
      <c r="T16" s="217"/>
      <c r="U16" s="217"/>
      <c r="V16" s="217"/>
      <c r="W16" s="217"/>
      <c r="X16" s="217"/>
      <c r="Y16" s="217"/>
      <c r="Z16" s="217"/>
      <c r="AA16" s="218"/>
      <c r="AB16" s="216" t="s">
        <v>176</v>
      </c>
      <c r="AC16" s="217"/>
      <c r="AD16" s="217"/>
      <c r="AE16" s="217"/>
      <c r="AF16" s="217"/>
      <c r="AG16" s="217"/>
      <c r="AH16" s="217"/>
      <c r="AI16" s="217"/>
      <c r="AJ16" s="217"/>
      <c r="AK16" s="217"/>
      <c r="AL16" s="217"/>
      <c r="AM16" s="217"/>
      <c r="AN16" s="217"/>
      <c r="AO16" s="218"/>
      <c r="AP16" s="219" t="s">
        <v>138</v>
      </c>
      <c r="AQ16" s="220"/>
      <c r="AR16" s="220"/>
      <c r="AS16" s="220"/>
      <c r="AT16" s="221"/>
      <c r="AU16" s="180" t="s">
        <v>168</v>
      </c>
      <c r="AV16" s="180"/>
      <c r="AW16" s="180"/>
      <c r="AX16" s="180"/>
      <c r="AY16" s="180"/>
      <c r="AZ16" s="180"/>
      <c r="BA16" s="180"/>
      <c r="BB16" s="180"/>
      <c r="BC16" s="180"/>
      <c r="BI16" s="12" t="str">
        <f t="shared" si="0"/>
        <v>ITEM1=20190401</v>
      </c>
      <c r="BJ16" s="12" t="str">
        <f t="shared" si="1"/>
        <v>ITEM2=Ⅱ－２いつ時点の計数か</v>
      </c>
      <c r="BK16" s="12" t="str">
        <f t="shared" si="2"/>
        <v>ITEM3=平成30年1月31日 時点</v>
      </c>
      <c r="BL16" s="12" t="str">
        <f t="shared" si="3"/>
        <v>ITEM4=平成31年2月28日 時点</v>
      </c>
      <c r="BM16" s="12" t="str">
        <f t="shared" si="4"/>
        <v>ITEM5=2</v>
      </c>
      <c r="BN16" s="12" t="str">
        <f t="shared" si="5"/>
        <v>ITEM6=機構改革による</v>
      </c>
    </row>
    <row r="17" spans="1:66" ht="13.5" customHeight="1" x14ac:dyDescent="0.15">
      <c r="A17" s="207">
        <v>43644</v>
      </c>
      <c r="B17" s="208"/>
      <c r="C17" s="208"/>
      <c r="D17" s="209"/>
      <c r="E17" s="210"/>
      <c r="F17" s="211"/>
      <c r="G17" s="211"/>
      <c r="H17" s="211"/>
      <c r="I17" s="211"/>
      <c r="J17" s="211"/>
      <c r="K17" s="211"/>
      <c r="L17" s="211"/>
      <c r="M17" s="212"/>
      <c r="N17" s="210"/>
      <c r="O17" s="211"/>
      <c r="P17" s="211"/>
      <c r="Q17" s="211"/>
      <c r="R17" s="211"/>
      <c r="S17" s="211"/>
      <c r="T17" s="211"/>
      <c r="U17" s="211"/>
      <c r="V17" s="211"/>
      <c r="W17" s="211"/>
      <c r="X17" s="211"/>
      <c r="Y17" s="211"/>
      <c r="Z17" s="211"/>
      <c r="AA17" s="212"/>
      <c r="AB17" s="210"/>
      <c r="AC17" s="211"/>
      <c r="AD17" s="211"/>
      <c r="AE17" s="211"/>
      <c r="AF17" s="211"/>
      <c r="AG17" s="211"/>
      <c r="AH17" s="211"/>
      <c r="AI17" s="211"/>
      <c r="AJ17" s="211"/>
      <c r="AK17" s="211"/>
      <c r="AL17" s="211"/>
      <c r="AM17" s="211"/>
      <c r="AN17" s="211"/>
      <c r="AO17" s="212"/>
      <c r="AP17" s="213" t="s">
        <v>137</v>
      </c>
      <c r="AQ17" s="214"/>
      <c r="AR17" s="214"/>
      <c r="AS17" s="214"/>
      <c r="AT17" s="215"/>
      <c r="AU17" s="210" t="s">
        <v>177</v>
      </c>
      <c r="AV17" s="211"/>
      <c r="AW17" s="211"/>
      <c r="AX17" s="211"/>
      <c r="AY17" s="211"/>
      <c r="AZ17" s="211"/>
      <c r="BA17" s="211"/>
      <c r="BB17" s="211"/>
      <c r="BC17" s="212"/>
      <c r="BI17" s="12" t="str">
        <f t="shared" si="0"/>
        <v>ITEM1=20190628</v>
      </c>
      <c r="BJ17" s="12" t="str">
        <f t="shared" si="1"/>
        <v>ITEM2=</v>
      </c>
      <c r="BK17" s="12" t="str">
        <f t="shared" si="2"/>
        <v>ITEM3=</v>
      </c>
      <c r="BL17" s="12" t="str">
        <f t="shared" si="3"/>
        <v>ITEM4=</v>
      </c>
      <c r="BM17" s="12" t="str">
        <f t="shared" si="4"/>
        <v>ITEM5=1</v>
      </c>
      <c r="BN17" s="12" t="str">
        <f t="shared" si="5"/>
        <v>ITEM6=再実施</v>
      </c>
    </row>
    <row r="18" spans="1:66" ht="54" customHeight="1" x14ac:dyDescent="0.15">
      <c r="A18" s="207">
        <v>44440</v>
      </c>
      <c r="B18" s="208"/>
      <c r="C18" s="208"/>
      <c r="D18" s="209"/>
      <c r="E18" s="180" t="s">
        <v>195</v>
      </c>
      <c r="F18" s="180"/>
      <c r="G18" s="180"/>
      <c r="H18" s="180"/>
      <c r="I18" s="180"/>
      <c r="J18" s="180"/>
      <c r="K18" s="180"/>
      <c r="L18" s="180"/>
      <c r="M18" s="180"/>
      <c r="N18" s="210" t="s">
        <v>197</v>
      </c>
      <c r="O18" s="211"/>
      <c r="P18" s="211"/>
      <c r="Q18" s="211"/>
      <c r="R18" s="211"/>
      <c r="S18" s="211"/>
      <c r="T18" s="211"/>
      <c r="U18" s="211"/>
      <c r="V18" s="211"/>
      <c r="W18" s="211"/>
      <c r="X18" s="211"/>
      <c r="Y18" s="211"/>
      <c r="Z18" s="211"/>
      <c r="AA18" s="212"/>
      <c r="AB18" s="210" t="s">
        <v>196</v>
      </c>
      <c r="AC18" s="211"/>
      <c r="AD18" s="211"/>
      <c r="AE18" s="211"/>
      <c r="AF18" s="211"/>
      <c r="AG18" s="211"/>
      <c r="AH18" s="211"/>
      <c r="AI18" s="211"/>
      <c r="AJ18" s="211"/>
      <c r="AK18" s="211"/>
      <c r="AL18" s="211"/>
      <c r="AM18" s="211"/>
      <c r="AN18" s="211"/>
      <c r="AO18" s="212"/>
      <c r="AP18" s="213" t="s">
        <v>138</v>
      </c>
      <c r="AQ18" s="214"/>
      <c r="AR18" s="214"/>
      <c r="AS18" s="214"/>
      <c r="AT18" s="215"/>
      <c r="AU18" s="210"/>
      <c r="AV18" s="211"/>
      <c r="AW18" s="211"/>
      <c r="AX18" s="211"/>
      <c r="AY18" s="211"/>
      <c r="AZ18" s="211"/>
      <c r="BA18" s="211"/>
      <c r="BB18" s="211"/>
      <c r="BC18" s="212"/>
      <c r="BI18" s="12" t="str">
        <f t="shared" si="0"/>
        <v>ITEM1=20210901</v>
      </c>
      <c r="BJ18" s="12" t="str">
        <f t="shared" si="1"/>
        <v>ITEM2=Ⅰ関連情報
４情報提供根拠ネットワークシステムによる情報連携
②法令上の根拠</v>
      </c>
      <c r="BK18" s="12" t="str">
        <f t="shared" si="2"/>
        <v>ITEM3=番号法第19条第7号</v>
      </c>
      <c r="BL18" s="12" t="str">
        <f t="shared" si="3"/>
        <v>ITEM4=番号法第19条第8号</v>
      </c>
      <c r="BM18" s="12" t="str">
        <f t="shared" si="4"/>
        <v>ITEM5=2</v>
      </c>
      <c r="BN18" s="12" t="str">
        <f t="shared" si="5"/>
        <v>ITEM6=</v>
      </c>
    </row>
    <row r="19" spans="1:66" ht="54" customHeight="1" x14ac:dyDescent="0.15">
      <c r="A19" s="207">
        <v>44952</v>
      </c>
      <c r="B19" s="208"/>
      <c r="C19" s="208"/>
      <c r="D19" s="209"/>
      <c r="E19" s="210" t="s">
        <v>203</v>
      </c>
      <c r="F19" s="211"/>
      <c r="G19" s="211"/>
      <c r="H19" s="211"/>
      <c r="I19" s="211"/>
      <c r="J19" s="211"/>
      <c r="K19" s="211"/>
      <c r="L19" s="211"/>
      <c r="M19" s="212"/>
      <c r="N19" s="210" t="s">
        <v>204</v>
      </c>
      <c r="O19" s="211"/>
      <c r="P19" s="211"/>
      <c r="Q19" s="211"/>
      <c r="R19" s="211"/>
      <c r="S19" s="211"/>
      <c r="T19" s="211"/>
      <c r="U19" s="211"/>
      <c r="V19" s="211"/>
      <c r="W19" s="211"/>
      <c r="X19" s="211"/>
      <c r="Y19" s="211"/>
      <c r="Z19" s="211"/>
      <c r="AA19" s="212"/>
      <c r="AB19" s="210" t="s">
        <v>205</v>
      </c>
      <c r="AC19" s="211"/>
      <c r="AD19" s="211"/>
      <c r="AE19" s="211"/>
      <c r="AF19" s="211"/>
      <c r="AG19" s="211"/>
      <c r="AH19" s="211"/>
      <c r="AI19" s="211"/>
      <c r="AJ19" s="211"/>
      <c r="AK19" s="211"/>
      <c r="AL19" s="211"/>
      <c r="AM19" s="211"/>
      <c r="AN19" s="211"/>
      <c r="AO19" s="212"/>
      <c r="AP19" s="213" t="s">
        <v>200</v>
      </c>
      <c r="AQ19" s="214"/>
      <c r="AR19" s="214"/>
      <c r="AS19" s="214"/>
      <c r="AT19" s="215"/>
      <c r="AU19" s="210"/>
      <c r="AV19" s="211"/>
      <c r="AW19" s="211"/>
      <c r="AX19" s="211"/>
      <c r="AY19" s="211"/>
      <c r="AZ19" s="211"/>
      <c r="BA19" s="211"/>
      <c r="BB19" s="211"/>
      <c r="BC19" s="212"/>
      <c r="BI19" s="12" t="str">
        <f t="shared" si="0"/>
        <v>ITEM1=20230126</v>
      </c>
      <c r="BJ19" s="12" t="str">
        <f t="shared" si="1"/>
        <v>ITEM2=Ⅰ　関連情報
１．特定個人情報ファイルを取り扱う事務
③システムの名称</v>
      </c>
      <c r="BK19" s="12" t="str">
        <f t="shared" si="2"/>
        <v>ITEM3=既存住民基本台帳システム、住民基本台帳ネットワークシステム
団体内統合宛名システム、中間サーバー、証明書コンビニ交付システム</v>
      </c>
      <c r="BL19" s="12" t="str">
        <f t="shared" si="3"/>
        <v>ITEM4=既存住民基本台帳システム、住民基本台帳ネットワークシステム、団体内統合宛名システム、中間サーバー、証明書コンビニ交付システム、サービス検索・電子申請機能</v>
      </c>
      <c r="BM19" s="12" t="str">
        <f t="shared" si="4"/>
        <v>ITEM5=1</v>
      </c>
      <c r="BN19" s="12" t="str">
        <f t="shared" si="5"/>
        <v>ITEM6=</v>
      </c>
    </row>
    <row r="20" spans="1:66" ht="21" customHeight="1" x14ac:dyDescent="0.15">
      <c r="A20" s="207">
        <v>44952</v>
      </c>
      <c r="B20" s="208"/>
      <c r="C20" s="208"/>
      <c r="D20" s="209"/>
      <c r="E20" s="210" t="s">
        <v>198</v>
      </c>
      <c r="F20" s="211"/>
      <c r="G20" s="211"/>
      <c r="H20" s="211"/>
      <c r="I20" s="211"/>
      <c r="J20" s="211"/>
      <c r="K20" s="211"/>
      <c r="L20" s="211"/>
      <c r="M20" s="212"/>
      <c r="N20" s="210" t="s">
        <v>199</v>
      </c>
      <c r="O20" s="211"/>
      <c r="P20" s="211"/>
      <c r="Q20" s="211"/>
      <c r="R20" s="211"/>
      <c r="S20" s="211"/>
      <c r="T20" s="211"/>
      <c r="U20" s="211"/>
      <c r="V20" s="211"/>
      <c r="W20" s="211"/>
      <c r="X20" s="211"/>
      <c r="Y20" s="211"/>
      <c r="Z20" s="211"/>
      <c r="AA20" s="212"/>
      <c r="AB20" s="210" t="s">
        <v>201</v>
      </c>
      <c r="AC20" s="211"/>
      <c r="AD20" s="211"/>
      <c r="AE20" s="211"/>
      <c r="AF20" s="211"/>
      <c r="AG20" s="211"/>
      <c r="AH20" s="211"/>
      <c r="AI20" s="211"/>
      <c r="AJ20" s="211"/>
      <c r="AK20" s="211"/>
      <c r="AL20" s="211"/>
      <c r="AM20" s="211"/>
      <c r="AN20" s="211"/>
      <c r="AO20" s="212"/>
      <c r="AP20" s="213" t="s">
        <v>137</v>
      </c>
      <c r="AQ20" s="214"/>
      <c r="AR20" s="214"/>
      <c r="AS20" s="214"/>
      <c r="AT20" s="215"/>
      <c r="AU20" s="210"/>
      <c r="AV20" s="211"/>
      <c r="AW20" s="211"/>
      <c r="AX20" s="211"/>
      <c r="AY20" s="211"/>
      <c r="AZ20" s="211"/>
      <c r="BA20" s="211"/>
      <c r="BB20" s="211"/>
      <c r="BC20" s="212"/>
      <c r="BI20" s="12" t="str">
        <f t="shared" si="0"/>
        <v>ITEM1=20230126</v>
      </c>
      <c r="BJ20" s="12" t="str">
        <f t="shared" si="1"/>
        <v>ITEM2=Ⅱ－１いつ時点の計数か
Ⅱ－２いつ時点の計数か</v>
      </c>
      <c r="BK20" s="12" t="str">
        <f t="shared" si="2"/>
        <v>ITEM3=令和1年6月1日 時点
令和1年6月1日 時点</v>
      </c>
      <c r="BL20" s="12" t="str">
        <f t="shared" si="3"/>
        <v>ITEM4=令和4年4月1日 時点
令和4年4月1日 時点</v>
      </c>
      <c r="BM20" s="12" t="str">
        <f t="shared" si="4"/>
        <v>ITEM5=1</v>
      </c>
      <c r="BN20" s="12" t="str">
        <f t="shared" si="5"/>
        <v>ITEM6=</v>
      </c>
    </row>
    <row r="21" spans="1:66" ht="21" customHeight="1" x14ac:dyDescent="0.15">
      <c r="A21" s="207">
        <v>45471</v>
      </c>
      <c r="B21" s="208"/>
      <c r="C21" s="208"/>
      <c r="D21" s="209"/>
      <c r="E21" s="210"/>
      <c r="F21" s="211"/>
      <c r="G21" s="211"/>
      <c r="H21" s="211"/>
      <c r="I21" s="211"/>
      <c r="J21" s="211"/>
      <c r="K21" s="211"/>
      <c r="L21" s="211"/>
      <c r="M21" s="212"/>
      <c r="N21" s="210"/>
      <c r="O21" s="211"/>
      <c r="P21" s="211"/>
      <c r="Q21" s="211"/>
      <c r="R21" s="211"/>
      <c r="S21" s="211"/>
      <c r="T21" s="211"/>
      <c r="U21" s="211"/>
      <c r="V21" s="211"/>
      <c r="W21" s="211"/>
      <c r="X21" s="211"/>
      <c r="Y21" s="211"/>
      <c r="Z21" s="211"/>
      <c r="AA21" s="212"/>
      <c r="AB21" s="210"/>
      <c r="AC21" s="211"/>
      <c r="AD21" s="211"/>
      <c r="AE21" s="211"/>
      <c r="AF21" s="211"/>
      <c r="AG21" s="211"/>
      <c r="AH21" s="211"/>
      <c r="AI21" s="211"/>
      <c r="AJ21" s="211"/>
      <c r="AK21" s="211"/>
      <c r="AL21" s="211"/>
      <c r="AM21" s="211"/>
      <c r="AN21" s="211"/>
      <c r="AO21" s="212"/>
      <c r="AP21" s="213" t="s">
        <v>137</v>
      </c>
      <c r="AQ21" s="214"/>
      <c r="AR21" s="214"/>
      <c r="AS21" s="214"/>
      <c r="AT21" s="215"/>
      <c r="AU21" s="210" t="s">
        <v>177</v>
      </c>
      <c r="AV21" s="211"/>
      <c r="AW21" s="211"/>
      <c r="AX21" s="211"/>
      <c r="AY21" s="211"/>
      <c r="AZ21" s="211"/>
      <c r="BA21" s="211"/>
      <c r="BB21" s="211"/>
      <c r="BC21" s="212"/>
      <c r="BI21" s="12" t="str">
        <f t="shared" si="0"/>
        <v>ITEM1=20240628</v>
      </c>
      <c r="BJ21" s="12" t="str">
        <f t="shared" si="1"/>
        <v>ITEM2=</v>
      </c>
      <c r="BK21" s="12" t="str">
        <f t="shared" si="2"/>
        <v>ITEM3=</v>
      </c>
      <c r="BL21" s="12" t="str">
        <f t="shared" si="3"/>
        <v>ITEM4=</v>
      </c>
      <c r="BM21" s="12" t="str">
        <f t="shared" si="4"/>
        <v>ITEM5=1</v>
      </c>
      <c r="BN21" s="12" t="str">
        <f t="shared" si="5"/>
        <v>ITEM6=再実施</v>
      </c>
    </row>
    <row r="22" spans="1:66" ht="258" customHeight="1" x14ac:dyDescent="0.15">
      <c r="A22" s="207">
        <v>45471</v>
      </c>
      <c r="B22" s="208"/>
      <c r="C22" s="208"/>
      <c r="D22" s="209"/>
      <c r="E22" s="210" t="s">
        <v>206</v>
      </c>
      <c r="F22" s="211"/>
      <c r="G22" s="211"/>
      <c r="H22" s="211"/>
      <c r="I22" s="211"/>
      <c r="J22" s="211"/>
      <c r="K22" s="211"/>
      <c r="L22" s="211"/>
      <c r="M22" s="212"/>
      <c r="N22" s="210" t="s">
        <v>207</v>
      </c>
      <c r="O22" s="211"/>
      <c r="P22" s="211"/>
      <c r="Q22" s="211"/>
      <c r="R22" s="211"/>
      <c r="S22" s="211"/>
      <c r="T22" s="211"/>
      <c r="U22" s="211"/>
      <c r="V22" s="211"/>
      <c r="W22" s="211"/>
      <c r="X22" s="211"/>
      <c r="Y22" s="211"/>
      <c r="Z22" s="211"/>
      <c r="AA22" s="212"/>
      <c r="AB22" s="210" t="s">
        <v>210</v>
      </c>
      <c r="AC22" s="211"/>
      <c r="AD22" s="211"/>
      <c r="AE22" s="211"/>
      <c r="AF22" s="211"/>
      <c r="AG22" s="211"/>
      <c r="AH22" s="211"/>
      <c r="AI22" s="211"/>
      <c r="AJ22" s="211"/>
      <c r="AK22" s="211"/>
      <c r="AL22" s="211"/>
      <c r="AM22" s="211"/>
      <c r="AN22" s="211"/>
      <c r="AO22" s="212"/>
      <c r="AP22" s="213" t="s">
        <v>138</v>
      </c>
      <c r="AQ22" s="214"/>
      <c r="AR22" s="214"/>
      <c r="AS22" s="214"/>
      <c r="AT22" s="215"/>
      <c r="AU22" s="210" t="s">
        <v>208</v>
      </c>
      <c r="AV22" s="211"/>
      <c r="AW22" s="211"/>
      <c r="AX22" s="211"/>
      <c r="AY22" s="211"/>
      <c r="AZ22" s="211"/>
      <c r="BA22" s="211"/>
      <c r="BB22" s="211"/>
      <c r="BC22" s="212"/>
      <c r="BI22" s="12" t="str">
        <f t="shared" si="0"/>
        <v>ITEM1=20240628</v>
      </c>
      <c r="BJ22" s="12" t="str">
        <f t="shared" si="1"/>
        <v>ITEM2=Ⅰ　関連情報
４．情報提供ネットワークシステムによる情報
②法令上の根拠</v>
      </c>
      <c r="BK22" s="12" t="str">
        <f t="shared" si="2"/>
        <v>ITEM3=・番号法第１９条第８号（特定個人情報の提供の制限）及び別表第二
（別表第二における情報提供の根拠）
：第三欄（情報提供者）が「市町村長」の項のうち、第四欄（特定個人情報）に「住民票関係情報」が含まれる項（１、２、３、４、６、８、１０、１５、１６、１８、２０、２１、２３、２７、３１、３２、３４、３５、３７、３８、３９、４０、４２、４８、５３、５４、５７、５８、５９、６１、６２、６６、６７、７０、７７、８０、８４、８９、９１、９２、９４、９６、１０１、１０２、１０３、１０５、１０６、１０８、１１１、１１２、１１３、１１４、１１６、１１７の項）
（別表第二における情報照会の根拠）
：なし
（住民基本台帳に関する事務において情報提供ネットワークシステムによる情報照会は行わない）</v>
      </c>
      <c r="BL22" s="12" t="str">
        <f t="shared" si="3"/>
        <v>ITEM4=・番号法第１９条第８号
・番号法第十九条第八号に基づく利用特定個人情報の提供に関する命令
（番号法第十九条第八号に基づく利用特定個人情報の提供に関する命令における情報提供の根拠）
：第三欄（情報提供者）が「市町村長」の項のうち、第四欄（特定個人情報）に「住民票関係情報」が含まれる項（１、２、３、５、７、１１、１３、１５、２０、２８、３７、３９、４８、５３、５７、５８、５９、６３、６５、６６、６９、７３、７５、７６、８１、８３、８４、８６、８７、９１、９２、９６、１０６、１０８、１１０、１１２、１１５、１１８、１２４、１２９、１３０、１３２、１３６、１３７、１３８、１４１、１４２、１４４、１４９、１５０、１５１、１５２、１５５、１５６、１５８、１６０、１６３、１６４、１６５、１６６、の項）
（別表における情報照会の根拠）
：なし
（住民基本台帳に関する事務において情報提供ネットワークシステムによる情報照会は行わない）</v>
      </c>
      <c r="BM22" s="12" t="str">
        <f t="shared" si="4"/>
        <v>ITEM5=2</v>
      </c>
      <c r="BN22" s="12" t="str">
        <f t="shared" si="5"/>
        <v>ITEM6=法改正に伴う根拠法令、条鋼の整理</v>
      </c>
    </row>
    <row r="23" spans="1:66" ht="21" customHeight="1" x14ac:dyDescent="0.15">
      <c r="A23" s="207"/>
      <c r="B23" s="208"/>
      <c r="C23" s="208"/>
      <c r="D23" s="209"/>
      <c r="E23" s="210"/>
      <c r="F23" s="211"/>
      <c r="G23" s="211"/>
      <c r="H23" s="211"/>
      <c r="I23" s="211"/>
      <c r="J23" s="211"/>
      <c r="K23" s="211"/>
      <c r="L23" s="211"/>
      <c r="M23" s="212"/>
      <c r="N23" s="210"/>
      <c r="O23" s="211"/>
      <c r="P23" s="211"/>
      <c r="Q23" s="211"/>
      <c r="R23" s="211"/>
      <c r="S23" s="211"/>
      <c r="T23" s="211"/>
      <c r="U23" s="211"/>
      <c r="V23" s="211"/>
      <c r="W23" s="211"/>
      <c r="X23" s="211"/>
      <c r="Y23" s="211"/>
      <c r="Z23" s="211"/>
      <c r="AA23" s="212"/>
      <c r="AB23" s="210"/>
      <c r="AC23" s="211"/>
      <c r="AD23" s="211"/>
      <c r="AE23" s="211"/>
      <c r="AF23" s="211"/>
      <c r="AG23" s="211"/>
      <c r="AH23" s="211"/>
      <c r="AI23" s="211"/>
      <c r="AJ23" s="211"/>
      <c r="AK23" s="211"/>
      <c r="AL23" s="211"/>
      <c r="AM23" s="211"/>
      <c r="AN23" s="211"/>
      <c r="AO23" s="212"/>
      <c r="AP23" s="213"/>
      <c r="AQ23" s="214"/>
      <c r="AR23" s="214"/>
      <c r="AS23" s="214"/>
      <c r="AT23" s="215"/>
      <c r="AU23" s="210"/>
      <c r="AV23" s="211"/>
      <c r="AW23" s="211"/>
      <c r="AX23" s="211"/>
      <c r="AY23" s="211"/>
      <c r="AZ23" s="211"/>
      <c r="BA23" s="211"/>
      <c r="BB23" s="211"/>
      <c r="BC23" s="212"/>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7"/>
      <c r="B24" s="208"/>
      <c r="C24" s="208"/>
      <c r="D24" s="209"/>
      <c r="E24" s="210"/>
      <c r="F24" s="211"/>
      <c r="G24" s="211"/>
      <c r="H24" s="211"/>
      <c r="I24" s="211"/>
      <c r="J24" s="211"/>
      <c r="K24" s="211"/>
      <c r="L24" s="211"/>
      <c r="M24" s="212"/>
      <c r="N24" s="210"/>
      <c r="O24" s="211"/>
      <c r="P24" s="211"/>
      <c r="Q24" s="211"/>
      <c r="R24" s="211"/>
      <c r="S24" s="211"/>
      <c r="T24" s="211"/>
      <c r="U24" s="211"/>
      <c r="V24" s="211"/>
      <c r="W24" s="211"/>
      <c r="X24" s="211"/>
      <c r="Y24" s="211"/>
      <c r="Z24" s="211"/>
      <c r="AA24" s="212"/>
      <c r="AB24" s="210"/>
      <c r="AC24" s="211"/>
      <c r="AD24" s="211"/>
      <c r="AE24" s="211"/>
      <c r="AF24" s="211"/>
      <c r="AG24" s="211"/>
      <c r="AH24" s="211"/>
      <c r="AI24" s="211"/>
      <c r="AJ24" s="211"/>
      <c r="AK24" s="211"/>
      <c r="AL24" s="211"/>
      <c r="AM24" s="211"/>
      <c r="AN24" s="211"/>
      <c r="AO24" s="212"/>
      <c r="AP24" s="213"/>
      <c r="AQ24" s="214"/>
      <c r="AR24" s="214"/>
      <c r="AS24" s="214"/>
      <c r="AT24" s="215"/>
      <c r="AU24" s="210"/>
      <c r="AV24" s="211"/>
      <c r="AW24" s="211"/>
      <c r="AX24" s="211"/>
      <c r="AY24" s="211"/>
      <c r="AZ24" s="211"/>
      <c r="BA24" s="211"/>
      <c r="BB24" s="211"/>
      <c r="BC24" s="212"/>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7"/>
      <c r="B25" s="208"/>
      <c r="C25" s="208"/>
      <c r="D25" s="209"/>
      <c r="E25" s="210"/>
      <c r="F25" s="211"/>
      <c r="G25" s="211"/>
      <c r="H25" s="211"/>
      <c r="I25" s="211"/>
      <c r="J25" s="211"/>
      <c r="K25" s="211"/>
      <c r="L25" s="211"/>
      <c r="M25" s="212"/>
      <c r="N25" s="210"/>
      <c r="O25" s="211"/>
      <c r="P25" s="211"/>
      <c r="Q25" s="211"/>
      <c r="R25" s="211"/>
      <c r="S25" s="211"/>
      <c r="T25" s="211"/>
      <c r="U25" s="211"/>
      <c r="V25" s="211"/>
      <c r="W25" s="211"/>
      <c r="X25" s="211"/>
      <c r="Y25" s="211"/>
      <c r="Z25" s="211"/>
      <c r="AA25" s="212"/>
      <c r="AB25" s="210"/>
      <c r="AC25" s="211"/>
      <c r="AD25" s="211"/>
      <c r="AE25" s="211"/>
      <c r="AF25" s="211"/>
      <c r="AG25" s="211"/>
      <c r="AH25" s="211"/>
      <c r="AI25" s="211"/>
      <c r="AJ25" s="211"/>
      <c r="AK25" s="211"/>
      <c r="AL25" s="211"/>
      <c r="AM25" s="211"/>
      <c r="AN25" s="211"/>
      <c r="AO25" s="212"/>
      <c r="AP25" s="213"/>
      <c r="AQ25" s="214"/>
      <c r="AR25" s="214"/>
      <c r="AS25" s="214"/>
      <c r="AT25" s="215"/>
      <c r="AU25" s="210"/>
      <c r="AV25" s="211"/>
      <c r="AW25" s="211"/>
      <c r="AX25" s="211"/>
      <c r="AY25" s="211"/>
      <c r="AZ25" s="211"/>
      <c r="BA25" s="211"/>
      <c r="BB25" s="211"/>
      <c r="BC25" s="212"/>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7"/>
      <c r="B26" s="208"/>
      <c r="C26" s="208"/>
      <c r="D26" s="209"/>
      <c r="E26" s="210"/>
      <c r="F26" s="211"/>
      <c r="G26" s="211"/>
      <c r="H26" s="211"/>
      <c r="I26" s="211"/>
      <c r="J26" s="211"/>
      <c r="K26" s="211"/>
      <c r="L26" s="211"/>
      <c r="M26" s="212"/>
      <c r="N26" s="210"/>
      <c r="O26" s="211"/>
      <c r="P26" s="211"/>
      <c r="Q26" s="211"/>
      <c r="R26" s="211"/>
      <c r="S26" s="211"/>
      <c r="T26" s="211"/>
      <c r="U26" s="211"/>
      <c r="V26" s="211"/>
      <c r="W26" s="211"/>
      <c r="X26" s="211"/>
      <c r="Y26" s="211"/>
      <c r="Z26" s="211"/>
      <c r="AA26" s="212"/>
      <c r="AB26" s="210"/>
      <c r="AC26" s="211"/>
      <c r="AD26" s="211"/>
      <c r="AE26" s="211"/>
      <c r="AF26" s="211"/>
      <c r="AG26" s="211"/>
      <c r="AH26" s="211"/>
      <c r="AI26" s="211"/>
      <c r="AJ26" s="211"/>
      <c r="AK26" s="211"/>
      <c r="AL26" s="211"/>
      <c r="AM26" s="211"/>
      <c r="AN26" s="211"/>
      <c r="AO26" s="212"/>
      <c r="AP26" s="213"/>
      <c r="AQ26" s="214"/>
      <c r="AR26" s="214"/>
      <c r="AS26" s="214"/>
      <c r="AT26" s="215"/>
      <c r="AU26" s="210"/>
      <c r="AV26" s="211"/>
      <c r="AW26" s="211"/>
      <c r="AX26" s="211"/>
      <c r="AY26" s="211"/>
      <c r="AZ26" s="211"/>
      <c r="BA26" s="211"/>
      <c r="BB26" s="211"/>
      <c r="BC26" s="212"/>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7"/>
      <c r="B27" s="208"/>
      <c r="C27" s="208"/>
      <c r="D27" s="209"/>
      <c r="E27" s="210"/>
      <c r="F27" s="211"/>
      <c r="G27" s="211"/>
      <c r="H27" s="211"/>
      <c r="I27" s="211"/>
      <c r="J27" s="211"/>
      <c r="K27" s="211"/>
      <c r="L27" s="211"/>
      <c r="M27" s="212"/>
      <c r="N27" s="210"/>
      <c r="O27" s="211"/>
      <c r="P27" s="211"/>
      <c r="Q27" s="211"/>
      <c r="R27" s="211"/>
      <c r="S27" s="211"/>
      <c r="T27" s="211"/>
      <c r="U27" s="211"/>
      <c r="V27" s="211"/>
      <c r="W27" s="211"/>
      <c r="X27" s="211"/>
      <c r="Y27" s="211"/>
      <c r="Z27" s="211"/>
      <c r="AA27" s="212"/>
      <c r="AB27" s="210"/>
      <c r="AC27" s="211"/>
      <c r="AD27" s="211"/>
      <c r="AE27" s="211"/>
      <c r="AF27" s="211"/>
      <c r="AG27" s="211"/>
      <c r="AH27" s="211"/>
      <c r="AI27" s="211"/>
      <c r="AJ27" s="211"/>
      <c r="AK27" s="211"/>
      <c r="AL27" s="211"/>
      <c r="AM27" s="211"/>
      <c r="AN27" s="211"/>
      <c r="AO27" s="212"/>
      <c r="AP27" s="213"/>
      <c r="AQ27" s="214"/>
      <c r="AR27" s="214"/>
      <c r="AS27" s="214"/>
      <c r="AT27" s="215"/>
      <c r="AU27" s="210"/>
      <c r="AV27" s="211"/>
      <c r="AW27" s="211"/>
      <c r="AX27" s="211"/>
      <c r="AY27" s="211"/>
      <c r="AZ27" s="211"/>
      <c r="BA27" s="211"/>
      <c r="BB27" s="211"/>
      <c r="BC27" s="212"/>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7"/>
      <c r="B28" s="208"/>
      <c r="C28" s="208"/>
      <c r="D28" s="209"/>
      <c r="E28" s="210"/>
      <c r="F28" s="211"/>
      <c r="G28" s="211"/>
      <c r="H28" s="211"/>
      <c r="I28" s="211"/>
      <c r="J28" s="211"/>
      <c r="K28" s="211"/>
      <c r="L28" s="211"/>
      <c r="M28" s="212"/>
      <c r="N28" s="210"/>
      <c r="O28" s="211"/>
      <c r="P28" s="211"/>
      <c r="Q28" s="211"/>
      <c r="R28" s="211"/>
      <c r="S28" s="211"/>
      <c r="T28" s="211"/>
      <c r="U28" s="211"/>
      <c r="V28" s="211"/>
      <c r="W28" s="211"/>
      <c r="X28" s="211"/>
      <c r="Y28" s="211"/>
      <c r="Z28" s="211"/>
      <c r="AA28" s="212"/>
      <c r="AB28" s="210"/>
      <c r="AC28" s="211"/>
      <c r="AD28" s="211"/>
      <c r="AE28" s="211"/>
      <c r="AF28" s="211"/>
      <c r="AG28" s="211"/>
      <c r="AH28" s="211"/>
      <c r="AI28" s="211"/>
      <c r="AJ28" s="211"/>
      <c r="AK28" s="211"/>
      <c r="AL28" s="211"/>
      <c r="AM28" s="211"/>
      <c r="AN28" s="211"/>
      <c r="AO28" s="212"/>
      <c r="AP28" s="213"/>
      <c r="AQ28" s="214"/>
      <c r="AR28" s="214"/>
      <c r="AS28" s="214"/>
      <c r="AT28" s="215"/>
      <c r="AU28" s="210"/>
      <c r="AV28" s="211"/>
      <c r="AW28" s="211"/>
      <c r="AX28" s="211"/>
      <c r="AY28" s="211"/>
      <c r="AZ28" s="211"/>
      <c r="BA28" s="211"/>
      <c r="BB28" s="211"/>
      <c r="BC28" s="212"/>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7"/>
      <c r="B29" s="208"/>
      <c r="C29" s="208"/>
      <c r="D29" s="209"/>
      <c r="E29" s="210"/>
      <c r="F29" s="211"/>
      <c r="G29" s="211"/>
      <c r="H29" s="211"/>
      <c r="I29" s="211"/>
      <c r="J29" s="211"/>
      <c r="K29" s="211"/>
      <c r="L29" s="211"/>
      <c r="M29" s="212"/>
      <c r="N29" s="210"/>
      <c r="O29" s="211"/>
      <c r="P29" s="211"/>
      <c r="Q29" s="211"/>
      <c r="R29" s="211"/>
      <c r="S29" s="211"/>
      <c r="T29" s="211"/>
      <c r="U29" s="211"/>
      <c r="V29" s="211"/>
      <c r="W29" s="211"/>
      <c r="X29" s="211"/>
      <c r="Y29" s="211"/>
      <c r="Z29" s="211"/>
      <c r="AA29" s="212"/>
      <c r="AB29" s="210"/>
      <c r="AC29" s="211"/>
      <c r="AD29" s="211"/>
      <c r="AE29" s="211"/>
      <c r="AF29" s="211"/>
      <c r="AG29" s="211"/>
      <c r="AH29" s="211"/>
      <c r="AI29" s="211"/>
      <c r="AJ29" s="211"/>
      <c r="AK29" s="211"/>
      <c r="AL29" s="211"/>
      <c r="AM29" s="211"/>
      <c r="AN29" s="211"/>
      <c r="AO29" s="212"/>
      <c r="AP29" s="213"/>
      <c r="AQ29" s="214"/>
      <c r="AR29" s="214"/>
      <c r="AS29" s="214"/>
      <c r="AT29" s="215"/>
      <c r="AU29" s="210"/>
      <c r="AV29" s="211"/>
      <c r="AW29" s="211"/>
      <c r="AX29" s="211"/>
      <c r="AY29" s="211"/>
      <c r="AZ29" s="211"/>
      <c r="BA29" s="211"/>
      <c r="BB29" s="211"/>
      <c r="BC29" s="212"/>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7"/>
      <c r="B30" s="208"/>
      <c r="C30" s="208"/>
      <c r="D30" s="209"/>
      <c r="E30" s="210"/>
      <c r="F30" s="211"/>
      <c r="G30" s="211"/>
      <c r="H30" s="211"/>
      <c r="I30" s="211"/>
      <c r="J30" s="211"/>
      <c r="K30" s="211"/>
      <c r="L30" s="211"/>
      <c r="M30" s="212"/>
      <c r="N30" s="210"/>
      <c r="O30" s="211"/>
      <c r="P30" s="211"/>
      <c r="Q30" s="211"/>
      <c r="R30" s="211"/>
      <c r="S30" s="211"/>
      <c r="T30" s="211"/>
      <c r="U30" s="211"/>
      <c r="V30" s="211"/>
      <c r="W30" s="211"/>
      <c r="X30" s="211"/>
      <c r="Y30" s="211"/>
      <c r="Z30" s="211"/>
      <c r="AA30" s="212"/>
      <c r="AB30" s="210"/>
      <c r="AC30" s="211"/>
      <c r="AD30" s="211"/>
      <c r="AE30" s="211"/>
      <c r="AF30" s="211"/>
      <c r="AG30" s="211"/>
      <c r="AH30" s="211"/>
      <c r="AI30" s="211"/>
      <c r="AJ30" s="211"/>
      <c r="AK30" s="211"/>
      <c r="AL30" s="211"/>
      <c r="AM30" s="211"/>
      <c r="AN30" s="211"/>
      <c r="AO30" s="212"/>
      <c r="AP30" s="213"/>
      <c r="AQ30" s="214"/>
      <c r="AR30" s="214"/>
      <c r="AS30" s="214"/>
      <c r="AT30" s="215"/>
      <c r="AU30" s="210"/>
      <c r="AV30" s="211"/>
      <c r="AW30" s="211"/>
      <c r="AX30" s="211"/>
      <c r="AY30" s="211"/>
      <c r="AZ30" s="211"/>
      <c r="BA30" s="211"/>
      <c r="BB30" s="211"/>
      <c r="BC30" s="212"/>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7"/>
      <c r="B31" s="208"/>
      <c r="C31" s="208"/>
      <c r="D31" s="209"/>
      <c r="E31" s="210"/>
      <c r="F31" s="211"/>
      <c r="G31" s="211"/>
      <c r="H31" s="211"/>
      <c r="I31" s="211"/>
      <c r="J31" s="211"/>
      <c r="K31" s="211"/>
      <c r="L31" s="211"/>
      <c r="M31" s="212"/>
      <c r="N31" s="210"/>
      <c r="O31" s="211"/>
      <c r="P31" s="211"/>
      <c r="Q31" s="211"/>
      <c r="R31" s="211"/>
      <c r="S31" s="211"/>
      <c r="T31" s="211"/>
      <c r="U31" s="211"/>
      <c r="V31" s="211"/>
      <c r="W31" s="211"/>
      <c r="X31" s="211"/>
      <c r="Y31" s="211"/>
      <c r="Z31" s="211"/>
      <c r="AA31" s="212"/>
      <c r="AB31" s="210"/>
      <c r="AC31" s="211"/>
      <c r="AD31" s="211"/>
      <c r="AE31" s="211"/>
      <c r="AF31" s="211"/>
      <c r="AG31" s="211"/>
      <c r="AH31" s="211"/>
      <c r="AI31" s="211"/>
      <c r="AJ31" s="211"/>
      <c r="AK31" s="211"/>
      <c r="AL31" s="211"/>
      <c r="AM31" s="211"/>
      <c r="AN31" s="211"/>
      <c r="AO31" s="212"/>
      <c r="AP31" s="213"/>
      <c r="AQ31" s="214"/>
      <c r="AR31" s="214"/>
      <c r="AS31" s="214"/>
      <c r="AT31" s="215"/>
      <c r="AU31" s="210"/>
      <c r="AV31" s="211"/>
      <c r="AW31" s="211"/>
      <c r="AX31" s="211"/>
      <c r="AY31" s="211"/>
      <c r="AZ31" s="211"/>
      <c r="BA31" s="211"/>
      <c r="BB31" s="211"/>
      <c r="BC31" s="212"/>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7"/>
      <c r="B32" s="208"/>
      <c r="C32" s="208"/>
      <c r="D32" s="209"/>
      <c r="E32" s="210"/>
      <c r="F32" s="211"/>
      <c r="G32" s="211"/>
      <c r="H32" s="211"/>
      <c r="I32" s="211"/>
      <c r="J32" s="211"/>
      <c r="K32" s="211"/>
      <c r="L32" s="211"/>
      <c r="M32" s="212"/>
      <c r="N32" s="210"/>
      <c r="O32" s="211"/>
      <c r="P32" s="211"/>
      <c r="Q32" s="211"/>
      <c r="R32" s="211"/>
      <c r="S32" s="211"/>
      <c r="T32" s="211"/>
      <c r="U32" s="211"/>
      <c r="V32" s="211"/>
      <c r="W32" s="211"/>
      <c r="X32" s="211"/>
      <c r="Y32" s="211"/>
      <c r="Z32" s="211"/>
      <c r="AA32" s="212"/>
      <c r="AB32" s="210"/>
      <c r="AC32" s="211"/>
      <c r="AD32" s="211"/>
      <c r="AE32" s="211"/>
      <c r="AF32" s="211"/>
      <c r="AG32" s="211"/>
      <c r="AH32" s="211"/>
      <c r="AI32" s="211"/>
      <c r="AJ32" s="211"/>
      <c r="AK32" s="211"/>
      <c r="AL32" s="211"/>
      <c r="AM32" s="211"/>
      <c r="AN32" s="211"/>
      <c r="AO32" s="212"/>
      <c r="AP32" s="213"/>
      <c r="AQ32" s="214"/>
      <c r="AR32" s="214"/>
      <c r="AS32" s="214"/>
      <c r="AT32" s="215"/>
      <c r="AU32" s="210"/>
      <c r="AV32" s="211"/>
      <c r="AW32" s="211"/>
      <c r="AX32" s="211"/>
      <c r="AY32" s="211"/>
      <c r="AZ32" s="211"/>
      <c r="BA32" s="211"/>
      <c r="BB32" s="211"/>
      <c r="BC32" s="212"/>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7"/>
      <c r="B33" s="208"/>
      <c r="C33" s="208"/>
      <c r="D33" s="209"/>
      <c r="E33" s="210"/>
      <c r="F33" s="211"/>
      <c r="G33" s="211"/>
      <c r="H33" s="211"/>
      <c r="I33" s="211"/>
      <c r="J33" s="211"/>
      <c r="K33" s="211"/>
      <c r="L33" s="211"/>
      <c r="M33" s="212"/>
      <c r="N33" s="210"/>
      <c r="O33" s="211"/>
      <c r="P33" s="211"/>
      <c r="Q33" s="211"/>
      <c r="R33" s="211"/>
      <c r="S33" s="211"/>
      <c r="T33" s="211"/>
      <c r="U33" s="211"/>
      <c r="V33" s="211"/>
      <c r="W33" s="211"/>
      <c r="X33" s="211"/>
      <c r="Y33" s="211"/>
      <c r="Z33" s="211"/>
      <c r="AA33" s="212"/>
      <c r="AB33" s="210"/>
      <c r="AC33" s="211"/>
      <c r="AD33" s="211"/>
      <c r="AE33" s="211"/>
      <c r="AF33" s="211"/>
      <c r="AG33" s="211"/>
      <c r="AH33" s="211"/>
      <c r="AI33" s="211"/>
      <c r="AJ33" s="211"/>
      <c r="AK33" s="211"/>
      <c r="AL33" s="211"/>
      <c r="AM33" s="211"/>
      <c r="AN33" s="211"/>
      <c r="AO33" s="212"/>
      <c r="AP33" s="213"/>
      <c r="AQ33" s="214"/>
      <c r="AR33" s="214"/>
      <c r="AS33" s="214"/>
      <c r="AT33" s="215"/>
      <c r="AU33" s="210"/>
      <c r="AV33" s="211"/>
      <c r="AW33" s="211"/>
      <c r="AX33" s="211"/>
      <c r="AY33" s="211"/>
      <c r="AZ33" s="211"/>
      <c r="BA33" s="211"/>
      <c r="BB33" s="211"/>
      <c r="BC33" s="212"/>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7"/>
      <c r="B34" s="208"/>
      <c r="C34" s="208"/>
      <c r="D34" s="209"/>
      <c r="E34" s="210"/>
      <c r="F34" s="211"/>
      <c r="G34" s="211"/>
      <c r="H34" s="211"/>
      <c r="I34" s="211"/>
      <c r="J34" s="211"/>
      <c r="K34" s="211"/>
      <c r="L34" s="211"/>
      <c r="M34" s="212"/>
      <c r="N34" s="210"/>
      <c r="O34" s="211"/>
      <c r="P34" s="211"/>
      <c r="Q34" s="211"/>
      <c r="R34" s="211"/>
      <c r="S34" s="211"/>
      <c r="T34" s="211"/>
      <c r="U34" s="211"/>
      <c r="V34" s="211"/>
      <c r="W34" s="211"/>
      <c r="X34" s="211"/>
      <c r="Y34" s="211"/>
      <c r="Z34" s="211"/>
      <c r="AA34" s="212"/>
      <c r="AB34" s="210"/>
      <c r="AC34" s="211"/>
      <c r="AD34" s="211"/>
      <c r="AE34" s="211"/>
      <c r="AF34" s="211"/>
      <c r="AG34" s="211"/>
      <c r="AH34" s="211"/>
      <c r="AI34" s="211"/>
      <c r="AJ34" s="211"/>
      <c r="AK34" s="211"/>
      <c r="AL34" s="211"/>
      <c r="AM34" s="211"/>
      <c r="AN34" s="211"/>
      <c r="AO34" s="212"/>
      <c r="AP34" s="213"/>
      <c r="AQ34" s="214"/>
      <c r="AR34" s="214"/>
      <c r="AS34" s="214"/>
      <c r="AT34" s="215"/>
      <c r="AU34" s="210"/>
      <c r="AV34" s="211"/>
      <c r="AW34" s="211"/>
      <c r="AX34" s="211"/>
      <c r="AY34" s="211"/>
      <c r="AZ34" s="211"/>
      <c r="BA34" s="211"/>
      <c r="BB34" s="211"/>
      <c r="BC34" s="212"/>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7"/>
      <c r="B35" s="208"/>
      <c r="C35" s="208"/>
      <c r="D35" s="209"/>
      <c r="E35" s="210"/>
      <c r="F35" s="211"/>
      <c r="G35" s="211"/>
      <c r="H35" s="211"/>
      <c r="I35" s="211"/>
      <c r="J35" s="211"/>
      <c r="K35" s="211"/>
      <c r="L35" s="211"/>
      <c r="M35" s="212"/>
      <c r="N35" s="210"/>
      <c r="O35" s="211"/>
      <c r="P35" s="211"/>
      <c r="Q35" s="211"/>
      <c r="R35" s="211"/>
      <c r="S35" s="211"/>
      <c r="T35" s="211"/>
      <c r="U35" s="211"/>
      <c r="V35" s="211"/>
      <c r="W35" s="211"/>
      <c r="X35" s="211"/>
      <c r="Y35" s="211"/>
      <c r="Z35" s="211"/>
      <c r="AA35" s="212"/>
      <c r="AB35" s="210"/>
      <c r="AC35" s="211"/>
      <c r="AD35" s="211"/>
      <c r="AE35" s="211"/>
      <c r="AF35" s="211"/>
      <c r="AG35" s="211"/>
      <c r="AH35" s="211"/>
      <c r="AI35" s="211"/>
      <c r="AJ35" s="211"/>
      <c r="AK35" s="211"/>
      <c r="AL35" s="211"/>
      <c r="AM35" s="211"/>
      <c r="AN35" s="211"/>
      <c r="AO35" s="212"/>
      <c r="AP35" s="213"/>
      <c r="AQ35" s="214"/>
      <c r="AR35" s="214"/>
      <c r="AS35" s="214"/>
      <c r="AT35" s="215"/>
      <c r="AU35" s="210"/>
      <c r="AV35" s="211"/>
      <c r="AW35" s="211"/>
      <c r="AX35" s="211"/>
      <c r="AY35" s="211"/>
      <c r="AZ35" s="211"/>
      <c r="BA35" s="211"/>
      <c r="BB35" s="211"/>
      <c r="BC35" s="212"/>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7"/>
      <c r="B36" s="208"/>
      <c r="C36" s="208"/>
      <c r="D36" s="209"/>
      <c r="E36" s="210"/>
      <c r="F36" s="211"/>
      <c r="G36" s="211"/>
      <c r="H36" s="211"/>
      <c r="I36" s="211"/>
      <c r="J36" s="211"/>
      <c r="K36" s="211"/>
      <c r="L36" s="211"/>
      <c r="M36" s="212"/>
      <c r="N36" s="210"/>
      <c r="O36" s="211"/>
      <c r="P36" s="211"/>
      <c r="Q36" s="211"/>
      <c r="R36" s="211"/>
      <c r="S36" s="211"/>
      <c r="T36" s="211"/>
      <c r="U36" s="211"/>
      <c r="V36" s="211"/>
      <c r="W36" s="211"/>
      <c r="X36" s="211"/>
      <c r="Y36" s="211"/>
      <c r="Z36" s="211"/>
      <c r="AA36" s="212"/>
      <c r="AB36" s="210"/>
      <c r="AC36" s="211"/>
      <c r="AD36" s="211"/>
      <c r="AE36" s="211"/>
      <c r="AF36" s="211"/>
      <c r="AG36" s="211"/>
      <c r="AH36" s="211"/>
      <c r="AI36" s="211"/>
      <c r="AJ36" s="211"/>
      <c r="AK36" s="211"/>
      <c r="AL36" s="211"/>
      <c r="AM36" s="211"/>
      <c r="AN36" s="211"/>
      <c r="AO36" s="212"/>
      <c r="AP36" s="213"/>
      <c r="AQ36" s="214"/>
      <c r="AR36" s="214"/>
      <c r="AS36" s="214"/>
      <c r="AT36" s="215"/>
      <c r="AU36" s="210"/>
      <c r="AV36" s="211"/>
      <c r="AW36" s="211"/>
      <c r="AX36" s="211"/>
      <c r="AY36" s="211"/>
      <c r="AZ36" s="211"/>
      <c r="BA36" s="211"/>
      <c r="BB36" s="211"/>
      <c r="BC36" s="212"/>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7"/>
      <c r="B37" s="208"/>
      <c r="C37" s="208"/>
      <c r="D37" s="209"/>
      <c r="E37" s="210"/>
      <c r="F37" s="211"/>
      <c r="G37" s="211"/>
      <c r="H37" s="211"/>
      <c r="I37" s="211"/>
      <c r="J37" s="211"/>
      <c r="K37" s="211"/>
      <c r="L37" s="211"/>
      <c r="M37" s="212"/>
      <c r="N37" s="210"/>
      <c r="O37" s="211"/>
      <c r="P37" s="211"/>
      <c r="Q37" s="211"/>
      <c r="R37" s="211"/>
      <c r="S37" s="211"/>
      <c r="T37" s="211"/>
      <c r="U37" s="211"/>
      <c r="V37" s="211"/>
      <c r="W37" s="211"/>
      <c r="X37" s="211"/>
      <c r="Y37" s="211"/>
      <c r="Z37" s="211"/>
      <c r="AA37" s="212"/>
      <c r="AB37" s="210"/>
      <c r="AC37" s="211"/>
      <c r="AD37" s="211"/>
      <c r="AE37" s="211"/>
      <c r="AF37" s="211"/>
      <c r="AG37" s="211"/>
      <c r="AH37" s="211"/>
      <c r="AI37" s="211"/>
      <c r="AJ37" s="211"/>
      <c r="AK37" s="211"/>
      <c r="AL37" s="211"/>
      <c r="AM37" s="211"/>
      <c r="AN37" s="211"/>
      <c r="AO37" s="212"/>
      <c r="AP37" s="213"/>
      <c r="AQ37" s="214"/>
      <c r="AR37" s="214"/>
      <c r="AS37" s="214"/>
      <c r="AT37" s="215"/>
      <c r="AU37" s="210"/>
      <c r="AV37" s="211"/>
      <c r="AW37" s="211"/>
      <c r="AX37" s="211"/>
      <c r="AY37" s="211"/>
      <c r="AZ37" s="211"/>
      <c r="BA37" s="211"/>
      <c r="BB37" s="211"/>
      <c r="BC37" s="212"/>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7"/>
      <c r="B38" s="208"/>
      <c r="C38" s="208"/>
      <c r="D38" s="209"/>
      <c r="E38" s="210"/>
      <c r="F38" s="211"/>
      <c r="G38" s="211"/>
      <c r="H38" s="211"/>
      <c r="I38" s="211"/>
      <c r="J38" s="211"/>
      <c r="K38" s="211"/>
      <c r="L38" s="211"/>
      <c r="M38" s="212"/>
      <c r="N38" s="210"/>
      <c r="O38" s="211"/>
      <c r="P38" s="211"/>
      <c r="Q38" s="211"/>
      <c r="R38" s="211"/>
      <c r="S38" s="211"/>
      <c r="T38" s="211"/>
      <c r="U38" s="211"/>
      <c r="V38" s="211"/>
      <c r="W38" s="211"/>
      <c r="X38" s="211"/>
      <c r="Y38" s="211"/>
      <c r="Z38" s="211"/>
      <c r="AA38" s="212"/>
      <c r="AB38" s="210"/>
      <c r="AC38" s="211"/>
      <c r="AD38" s="211"/>
      <c r="AE38" s="211"/>
      <c r="AF38" s="211"/>
      <c r="AG38" s="211"/>
      <c r="AH38" s="211"/>
      <c r="AI38" s="211"/>
      <c r="AJ38" s="211"/>
      <c r="AK38" s="211"/>
      <c r="AL38" s="211"/>
      <c r="AM38" s="211"/>
      <c r="AN38" s="211"/>
      <c r="AO38" s="212"/>
      <c r="AP38" s="213"/>
      <c r="AQ38" s="214"/>
      <c r="AR38" s="214"/>
      <c r="AS38" s="214"/>
      <c r="AT38" s="215"/>
      <c r="AU38" s="210"/>
      <c r="AV38" s="211"/>
      <c r="AW38" s="211"/>
      <c r="AX38" s="211"/>
      <c r="AY38" s="211"/>
      <c r="AZ38" s="211"/>
      <c r="BA38" s="211"/>
      <c r="BB38" s="211"/>
      <c r="BC38" s="212"/>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7"/>
      <c r="B39" s="208"/>
      <c r="C39" s="208"/>
      <c r="D39" s="209"/>
      <c r="E39" s="210"/>
      <c r="F39" s="211"/>
      <c r="G39" s="211"/>
      <c r="H39" s="211"/>
      <c r="I39" s="211"/>
      <c r="J39" s="211"/>
      <c r="K39" s="211"/>
      <c r="L39" s="211"/>
      <c r="M39" s="212"/>
      <c r="N39" s="210"/>
      <c r="O39" s="211"/>
      <c r="P39" s="211"/>
      <c r="Q39" s="211"/>
      <c r="R39" s="211"/>
      <c r="S39" s="211"/>
      <c r="T39" s="211"/>
      <c r="U39" s="211"/>
      <c r="V39" s="211"/>
      <c r="W39" s="211"/>
      <c r="X39" s="211"/>
      <c r="Y39" s="211"/>
      <c r="Z39" s="211"/>
      <c r="AA39" s="212"/>
      <c r="AB39" s="210"/>
      <c r="AC39" s="211"/>
      <c r="AD39" s="211"/>
      <c r="AE39" s="211"/>
      <c r="AF39" s="211"/>
      <c r="AG39" s="211"/>
      <c r="AH39" s="211"/>
      <c r="AI39" s="211"/>
      <c r="AJ39" s="211"/>
      <c r="AK39" s="211"/>
      <c r="AL39" s="211"/>
      <c r="AM39" s="211"/>
      <c r="AN39" s="211"/>
      <c r="AO39" s="212"/>
      <c r="AP39" s="213"/>
      <c r="AQ39" s="214"/>
      <c r="AR39" s="214"/>
      <c r="AS39" s="214"/>
      <c r="AT39" s="215"/>
      <c r="AU39" s="210"/>
      <c r="AV39" s="211"/>
      <c r="AW39" s="211"/>
      <c r="AX39" s="211"/>
      <c r="AY39" s="211"/>
      <c r="AZ39" s="211"/>
      <c r="BA39" s="211"/>
      <c r="BB39" s="211"/>
      <c r="BC39" s="212"/>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7"/>
      <c r="B40" s="208"/>
      <c r="C40" s="208"/>
      <c r="D40" s="209"/>
      <c r="E40" s="210"/>
      <c r="F40" s="211"/>
      <c r="G40" s="211"/>
      <c r="H40" s="211"/>
      <c r="I40" s="211"/>
      <c r="J40" s="211"/>
      <c r="K40" s="211"/>
      <c r="L40" s="211"/>
      <c r="M40" s="212"/>
      <c r="N40" s="210"/>
      <c r="O40" s="211"/>
      <c r="P40" s="211"/>
      <c r="Q40" s="211"/>
      <c r="R40" s="211"/>
      <c r="S40" s="211"/>
      <c r="T40" s="211"/>
      <c r="U40" s="211"/>
      <c r="V40" s="211"/>
      <c r="W40" s="211"/>
      <c r="X40" s="211"/>
      <c r="Y40" s="211"/>
      <c r="Z40" s="211"/>
      <c r="AA40" s="212"/>
      <c r="AB40" s="210"/>
      <c r="AC40" s="211"/>
      <c r="AD40" s="211"/>
      <c r="AE40" s="211"/>
      <c r="AF40" s="211"/>
      <c r="AG40" s="211"/>
      <c r="AH40" s="211"/>
      <c r="AI40" s="211"/>
      <c r="AJ40" s="211"/>
      <c r="AK40" s="211"/>
      <c r="AL40" s="211"/>
      <c r="AM40" s="211"/>
      <c r="AN40" s="211"/>
      <c r="AO40" s="212"/>
      <c r="AP40" s="213"/>
      <c r="AQ40" s="214"/>
      <c r="AR40" s="214"/>
      <c r="AS40" s="214"/>
      <c r="AT40" s="215"/>
      <c r="AU40" s="210"/>
      <c r="AV40" s="211"/>
      <c r="AW40" s="211"/>
      <c r="AX40" s="211"/>
      <c r="AY40" s="211"/>
      <c r="AZ40" s="211"/>
      <c r="BA40" s="211"/>
      <c r="BB40" s="211"/>
      <c r="BC40" s="212"/>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7"/>
      <c r="B41" s="208"/>
      <c r="C41" s="208"/>
      <c r="D41" s="209"/>
      <c r="E41" s="210"/>
      <c r="F41" s="211"/>
      <c r="G41" s="211"/>
      <c r="H41" s="211"/>
      <c r="I41" s="211"/>
      <c r="J41" s="211"/>
      <c r="K41" s="211"/>
      <c r="L41" s="211"/>
      <c r="M41" s="212"/>
      <c r="N41" s="210"/>
      <c r="O41" s="211"/>
      <c r="P41" s="211"/>
      <c r="Q41" s="211"/>
      <c r="R41" s="211"/>
      <c r="S41" s="211"/>
      <c r="T41" s="211"/>
      <c r="U41" s="211"/>
      <c r="V41" s="211"/>
      <c r="W41" s="211"/>
      <c r="X41" s="211"/>
      <c r="Y41" s="211"/>
      <c r="Z41" s="211"/>
      <c r="AA41" s="212"/>
      <c r="AB41" s="210"/>
      <c r="AC41" s="211"/>
      <c r="AD41" s="211"/>
      <c r="AE41" s="211"/>
      <c r="AF41" s="211"/>
      <c r="AG41" s="211"/>
      <c r="AH41" s="211"/>
      <c r="AI41" s="211"/>
      <c r="AJ41" s="211"/>
      <c r="AK41" s="211"/>
      <c r="AL41" s="211"/>
      <c r="AM41" s="211"/>
      <c r="AN41" s="211"/>
      <c r="AO41" s="212"/>
      <c r="AP41" s="213"/>
      <c r="AQ41" s="214"/>
      <c r="AR41" s="214"/>
      <c r="AS41" s="214"/>
      <c r="AT41" s="215"/>
      <c r="AU41" s="210"/>
      <c r="AV41" s="211"/>
      <c r="AW41" s="211"/>
      <c r="AX41" s="211"/>
      <c r="AY41" s="211"/>
      <c r="AZ41" s="211"/>
      <c r="BA41" s="211"/>
      <c r="BB41" s="211"/>
      <c r="BC41" s="212"/>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7"/>
      <c r="B42" s="208"/>
      <c r="C42" s="208"/>
      <c r="D42" s="209"/>
      <c r="E42" s="210"/>
      <c r="F42" s="211"/>
      <c r="G42" s="211"/>
      <c r="H42" s="211"/>
      <c r="I42" s="211"/>
      <c r="J42" s="211"/>
      <c r="K42" s="211"/>
      <c r="L42" s="211"/>
      <c r="M42" s="212"/>
      <c r="N42" s="210"/>
      <c r="O42" s="211"/>
      <c r="P42" s="211"/>
      <c r="Q42" s="211"/>
      <c r="R42" s="211"/>
      <c r="S42" s="211"/>
      <c r="T42" s="211"/>
      <c r="U42" s="211"/>
      <c r="V42" s="211"/>
      <c r="W42" s="211"/>
      <c r="X42" s="211"/>
      <c r="Y42" s="211"/>
      <c r="Z42" s="211"/>
      <c r="AA42" s="212"/>
      <c r="AB42" s="210"/>
      <c r="AC42" s="211"/>
      <c r="AD42" s="211"/>
      <c r="AE42" s="211"/>
      <c r="AF42" s="211"/>
      <c r="AG42" s="211"/>
      <c r="AH42" s="211"/>
      <c r="AI42" s="211"/>
      <c r="AJ42" s="211"/>
      <c r="AK42" s="211"/>
      <c r="AL42" s="211"/>
      <c r="AM42" s="211"/>
      <c r="AN42" s="211"/>
      <c r="AO42" s="212"/>
      <c r="AP42" s="213"/>
      <c r="AQ42" s="214"/>
      <c r="AR42" s="214"/>
      <c r="AS42" s="214"/>
      <c r="AT42" s="215"/>
      <c r="AU42" s="210"/>
      <c r="AV42" s="211"/>
      <c r="AW42" s="211"/>
      <c r="AX42" s="211"/>
      <c r="AY42" s="211"/>
      <c r="AZ42" s="211"/>
      <c r="BA42" s="211"/>
      <c r="BB42" s="211"/>
      <c r="BC42" s="212"/>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7"/>
      <c r="B43" s="208"/>
      <c r="C43" s="208"/>
      <c r="D43" s="209"/>
      <c r="E43" s="210"/>
      <c r="F43" s="211"/>
      <c r="G43" s="211"/>
      <c r="H43" s="211"/>
      <c r="I43" s="211"/>
      <c r="J43" s="211"/>
      <c r="K43" s="211"/>
      <c r="L43" s="211"/>
      <c r="M43" s="212"/>
      <c r="N43" s="210"/>
      <c r="O43" s="211"/>
      <c r="P43" s="211"/>
      <c r="Q43" s="211"/>
      <c r="R43" s="211"/>
      <c r="S43" s="211"/>
      <c r="T43" s="211"/>
      <c r="U43" s="211"/>
      <c r="V43" s="211"/>
      <c r="W43" s="211"/>
      <c r="X43" s="211"/>
      <c r="Y43" s="211"/>
      <c r="Z43" s="211"/>
      <c r="AA43" s="212"/>
      <c r="AB43" s="210"/>
      <c r="AC43" s="211"/>
      <c r="AD43" s="211"/>
      <c r="AE43" s="211"/>
      <c r="AF43" s="211"/>
      <c r="AG43" s="211"/>
      <c r="AH43" s="211"/>
      <c r="AI43" s="211"/>
      <c r="AJ43" s="211"/>
      <c r="AK43" s="211"/>
      <c r="AL43" s="211"/>
      <c r="AM43" s="211"/>
      <c r="AN43" s="211"/>
      <c r="AO43" s="212"/>
      <c r="AP43" s="213"/>
      <c r="AQ43" s="214"/>
      <c r="AR43" s="214"/>
      <c r="AS43" s="214"/>
      <c r="AT43" s="215"/>
      <c r="AU43" s="210"/>
      <c r="AV43" s="211"/>
      <c r="AW43" s="211"/>
      <c r="AX43" s="211"/>
      <c r="AY43" s="211"/>
      <c r="AZ43" s="211"/>
      <c r="BA43" s="211"/>
      <c r="BB43" s="211"/>
      <c r="BC43" s="212"/>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7"/>
      <c r="B44" s="208"/>
      <c r="C44" s="208"/>
      <c r="D44" s="209"/>
      <c r="E44" s="210"/>
      <c r="F44" s="211"/>
      <c r="G44" s="211"/>
      <c r="H44" s="211"/>
      <c r="I44" s="211"/>
      <c r="J44" s="211"/>
      <c r="K44" s="211"/>
      <c r="L44" s="211"/>
      <c r="M44" s="212"/>
      <c r="N44" s="210"/>
      <c r="O44" s="211"/>
      <c r="P44" s="211"/>
      <c r="Q44" s="211"/>
      <c r="R44" s="211"/>
      <c r="S44" s="211"/>
      <c r="T44" s="211"/>
      <c r="U44" s="211"/>
      <c r="V44" s="211"/>
      <c r="W44" s="211"/>
      <c r="X44" s="211"/>
      <c r="Y44" s="211"/>
      <c r="Z44" s="211"/>
      <c r="AA44" s="212"/>
      <c r="AB44" s="210"/>
      <c r="AC44" s="211"/>
      <c r="AD44" s="211"/>
      <c r="AE44" s="211"/>
      <c r="AF44" s="211"/>
      <c r="AG44" s="211"/>
      <c r="AH44" s="211"/>
      <c r="AI44" s="211"/>
      <c r="AJ44" s="211"/>
      <c r="AK44" s="211"/>
      <c r="AL44" s="211"/>
      <c r="AM44" s="211"/>
      <c r="AN44" s="211"/>
      <c r="AO44" s="212"/>
      <c r="AP44" s="213"/>
      <c r="AQ44" s="214"/>
      <c r="AR44" s="214"/>
      <c r="AS44" s="214"/>
      <c r="AT44" s="215"/>
      <c r="AU44" s="210"/>
      <c r="AV44" s="211"/>
      <c r="AW44" s="211"/>
      <c r="AX44" s="211"/>
      <c r="AY44" s="211"/>
      <c r="AZ44" s="211"/>
      <c r="BA44" s="211"/>
      <c r="BB44" s="211"/>
      <c r="BC44" s="212"/>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7"/>
      <c r="B45" s="208"/>
      <c r="C45" s="208"/>
      <c r="D45" s="209"/>
      <c r="E45" s="210"/>
      <c r="F45" s="211"/>
      <c r="G45" s="211"/>
      <c r="H45" s="211"/>
      <c r="I45" s="211"/>
      <c r="J45" s="211"/>
      <c r="K45" s="211"/>
      <c r="L45" s="211"/>
      <c r="M45" s="212"/>
      <c r="N45" s="210"/>
      <c r="O45" s="211"/>
      <c r="P45" s="211"/>
      <c r="Q45" s="211"/>
      <c r="R45" s="211"/>
      <c r="S45" s="211"/>
      <c r="T45" s="211"/>
      <c r="U45" s="211"/>
      <c r="V45" s="211"/>
      <c r="W45" s="211"/>
      <c r="X45" s="211"/>
      <c r="Y45" s="211"/>
      <c r="Z45" s="211"/>
      <c r="AA45" s="212"/>
      <c r="AB45" s="210"/>
      <c r="AC45" s="211"/>
      <c r="AD45" s="211"/>
      <c r="AE45" s="211"/>
      <c r="AF45" s="211"/>
      <c r="AG45" s="211"/>
      <c r="AH45" s="211"/>
      <c r="AI45" s="211"/>
      <c r="AJ45" s="211"/>
      <c r="AK45" s="211"/>
      <c r="AL45" s="211"/>
      <c r="AM45" s="211"/>
      <c r="AN45" s="211"/>
      <c r="AO45" s="212"/>
      <c r="AP45" s="213"/>
      <c r="AQ45" s="214"/>
      <c r="AR45" s="214"/>
      <c r="AS45" s="214"/>
      <c r="AT45" s="215"/>
      <c r="AU45" s="210"/>
      <c r="AV45" s="211"/>
      <c r="AW45" s="211"/>
      <c r="AX45" s="211"/>
      <c r="AY45" s="211"/>
      <c r="AZ45" s="211"/>
      <c r="BA45" s="211"/>
      <c r="BB45" s="211"/>
      <c r="BC45" s="212"/>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7"/>
      <c r="B46" s="208"/>
      <c r="C46" s="208"/>
      <c r="D46" s="209"/>
      <c r="E46" s="210"/>
      <c r="F46" s="211"/>
      <c r="G46" s="211"/>
      <c r="H46" s="211"/>
      <c r="I46" s="211"/>
      <c r="J46" s="211"/>
      <c r="K46" s="211"/>
      <c r="L46" s="211"/>
      <c r="M46" s="212"/>
      <c r="N46" s="210"/>
      <c r="O46" s="211"/>
      <c r="P46" s="211"/>
      <c r="Q46" s="211"/>
      <c r="R46" s="211"/>
      <c r="S46" s="211"/>
      <c r="T46" s="211"/>
      <c r="U46" s="211"/>
      <c r="V46" s="211"/>
      <c r="W46" s="211"/>
      <c r="X46" s="211"/>
      <c r="Y46" s="211"/>
      <c r="Z46" s="211"/>
      <c r="AA46" s="212"/>
      <c r="AB46" s="210"/>
      <c r="AC46" s="211"/>
      <c r="AD46" s="211"/>
      <c r="AE46" s="211"/>
      <c r="AF46" s="211"/>
      <c r="AG46" s="211"/>
      <c r="AH46" s="211"/>
      <c r="AI46" s="211"/>
      <c r="AJ46" s="211"/>
      <c r="AK46" s="211"/>
      <c r="AL46" s="211"/>
      <c r="AM46" s="211"/>
      <c r="AN46" s="211"/>
      <c r="AO46" s="212"/>
      <c r="AP46" s="213"/>
      <c r="AQ46" s="214"/>
      <c r="AR46" s="214"/>
      <c r="AS46" s="214"/>
      <c r="AT46" s="215"/>
      <c r="AU46" s="210"/>
      <c r="AV46" s="211"/>
      <c r="AW46" s="211"/>
      <c r="AX46" s="211"/>
      <c r="AY46" s="211"/>
      <c r="AZ46" s="211"/>
      <c r="BA46" s="211"/>
      <c r="BB46" s="211"/>
      <c r="BC46" s="212"/>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7"/>
      <c r="B47" s="208"/>
      <c r="C47" s="208"/>
      <c r="D47" s="209"/>
      <c r="E47" s="210"/>
      <c r="F47" s="211"/>
      <c r="G47" s="211"/>
      <c r="H47" s="211"/>
      <c r="I47" s="211"/>
      <c r="J47" s="211"/>
      <c r="K47" s="211"/>
      <c r="L47" s="211"/>
      <c r="M47" s="212"/>
      <c r="N47" s="210"/>
      <c r="O47" s="211"/>
      <c r="P47" s="211"/>
      <c r="Q47" s="211"/>
      <c r="R47" s="211"/>
      <c r="S47" s="211"/>
      <c r="T47" s="211"/>
      <c r="U47" s="211"/>
      <c r="V47" s="211"/>
      <c r="W47" s="211"/>
      <c r="X47" s="211"/>
      <c r="Y47" s="211"/>
      <c r="Z47" s="211"/>
      <c r="AA47" s="212"/>
      <c r="AB47" s="210"/>
      <c r="AC47" s="211"/>
      <c r="AD47" s="211"/>
      <c r="AE47" s="211"/>
      <c r="AF47" s="211"/>
      <c r="AG47" s="211"/>
      <c r="AH47" s="211"/>
      <c r="AI47" s="211"/>
      <c r="AJ47" s="211"/>
      <c r="AK47" s="211"/>
      <c r="AL47" s="211"/>
      <c r="AM47" s="211"/>
      <c r="AN47" s="211"/>
      <c r="AO47" s="212"/>
      <c r="AP47" s="213"/>
      <c r="AQ47" s="214"/>
      <c r="AR47" s="214"/>
      <c r="AS47" s="214"/>
      <c r="AT47" s="215"/>
      <c r="AU47" s="210"/>
      <c r="AV47" s="211"/>
      <c r="AW47" s="211"/>
      <c r="AX47" s="211"/>
      <c r="AY47" s="211"/>
      <c r="AZ47" s="211"/>
      <c r="BA47" s="211"/>
      <c r="BB47" s="211"/>
      <c r="BC47" s="212"/>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7"/>
      <c r="B48" s="208"/>
      <c r="C48" s="208"/>
      <c r="D48" s="209"/>
      <c r="E48" s="210"/>
      <c r="F48" s="211"/>
      <c r="G48" s="211"/>
      <c r="H48" s="211"/>
      <c r="I48" s="211"/>
      <c r="J48" s="211"/>
      <c r="K48" s="211"/>
      <c r="L48" s="211"/>
      <c r="M48" s="212"/>
      <c r="N48" s="210"/>
      <c r="O48" s="211"/>
      <c r="P48" s="211"/>
      <c r="Q48" s="211"/>
      <c r="R48" s="211"/>
      <c r="S48" s="211"/>
      <c r="T48" s="211"/>
      <c r="U48" s="211"/>
      <c r="V48" s="211"/>
      <c r="W48" s="211"/>
      <c r="X48" s="211"/>
      <c r="Y48" s="211"/>
      <c r="Z48" s="211"/>
      <c r="AA48" s="212"/>
      <c r="AB48" s="210"/>
      <c r="AC48" s="211"/>
      <c r="AD48" s="211"/>
      <c r="AE48" s="211"/>
      <c r="AF48" s="211"/>
      <c r="AG48" s="211"/>
      <c r="AH48" s="211"/>
      <c r="AI48" s="211"/>
      <c r="AJ48" s="211"/>
      <c r="AK48" s="211"/>
      <c r="AL48" s="211"/>
      <c r="AM48" s="211"/>
      <c r="AN48" s="211"/>
      <c r="AO48" s="212"/>
      <c r="AP48" s="213"/>
      <c r="AQ48" s="214"/>
      <c r="AR48" s="214"/>
      <c r="AS48" s="214"/>
      <c r="AT48" s="215"/>
      <c r="AU48" s="210"/>
      <c r="AV48" s="211"/>
      <c r="AW48" s="211"/>
      <c r="AX48" s="211"/>
      <c r="AY48" s="211"/>
      <c r="AZ48" s="211"/>
      <c r="BA48" s="211"/>
      <c r="BB48" s="211"/>
      <c r="BC48" s="212"/>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7"/>
      <c r="B49" s="208"/>
      <c r="C49" s="208"/>
      <c r="D49" s="209"/>
      <c r="E49" s="210"/>
      <c r="F49" s="211"/>
      <c r="G49" s="211"/>
      <c r="H49" s="211"/>
      <c r="I49" s="211"/>
      <c r="J49" s="211"/>
      <c r="K49" s="211"/>
      <c r="L49" s="211"/>
      <c r="M49" s="212"/>
      <c r="N49" s="210"/>
      <c r="O49" s="211"/>
      <c r="P49" s="211"/>
      <c r="Q49" s="211"/>
      <c r="R49" s="211"/>
      <c r="S49" s="211"/>
      <c r="T49" s="211"/>
      <c r="U49" s="211"/>
      <c r="V49" s="211"/>
      <c r="W49" s="211"/>
      <c r="X49" s="211"/>
      <c r="Y49" s="211"/>
      <c r="Z49" s="211"/>
      <c r="AA49" s="212"/>
      <c r="AB49" s="210"/>
      <c r="AC49" s="211"/>
      <c r="AD49" s="211"/>
      <c r="AE49" s="211"/>
      <c r="AF49" s="211"/>
      <c r="AG49" s="211"/>
      <c r="AH49" s="211"/>
      <c r="AI49" s="211"/>
      <c r="AJ49" s="211"/>
      <c r="AK49" s="211"/>
      <c r="AL49" s="211"/>
      <c r="AM49" s="211"/>
      <c r="AN49" s="211"/>
      <c r="AO49" s="212"/>
      <c r="AP49" s="213"/>
      <c r="AQ49" s="214"/>
      <c r="AR49" s="214"/>
      <c r="AS49" s="214"/>
      <c r="AT49" s="215"/>
      <c r="AU49" s="210"/>
      <c r="AV49" s="211"/>
      <c r="AW49" s="211"/>
      <c r="AX49" s="211"/>
      <c r="AY49" s="211"/>
      <c r="AZ49" s="211"/>
      <c r="BA49" s="211"/>
      <c r="BB49" s="211"/>
      <c r="BC49" s="212"/>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7"/>
      <c r="B50" s="208"/>
      <c r="C50" s="208"/>
      <c r="D50" s="209"/>
      <c r="E50" s="210"/>
      <c r="F50" s="211"/>
      <c r="G50" s="211"/>
      <c r="H50" s="211"/>
      <c r="I50" s="211"/>
      <c r="J50" s="211"/>
      <c r="K50" s="211"/>
      <c r="L50" s="211"/>
      <c r="M50" s="212"/>
      <c r="N50" s="210"/>
      <c r="O50" s="211"/>
      <c r="P50" s="211"/>
      <c r="Q50" s="211"/>
      <c r="R50" s="211"/>
      <c r="S50" s="211"/>
      <c r="T50" s="211"/>
      <c r="U50" s="211"/>
      <c r="V50" s="211"/>
      <c r="W50" s="211"/>
      <c r="X50" s="211"/>
      <c r="Y50" s="211"/>
      <c r="Z50" s="211"/>
      <c r="AA50" s="212"/>
      <c r="AB50" s="210"/>
      <c r="AC50" s="211"/>
      <c r="AD50" s="211"/>
      <c r="AE50" s="211"/>
      <c r="AF50" s="211"/>
      <c r="AG50" s="211"/>
      <c r="AH50" s="211"/>
      <c r="AI50" s="211"/>
      <c r="AJ50" s="211"/>
      <c r="AK50" s="211"/>
      <c r="AL50" s="211"/>
      <c r="AM50" s="211"/>
      <c r="AN50" s="211"/>
      <c r="AO50" s="212"/>
      <c r="AP50" s="213"/>
      <c r="AQ50" s="214"/>
      <c r="AR50" s="214"/>
      <c r="AS50" s="214"/>
      <c r="AT50" s="215"/>
      <c r="AU50" s="210"/>
      <c r="AV50" s="211"/>
      <c r="AW50" s="211"/>
      <c r="AX50" s="211"/>
      <c r="AY50" s="211"/>
      <c r="AZ50" s="211"/>
      <c r="BA50" s="211"/>
      <c r="BB50" s="211"/>
      <c r="BC50" s="212"/>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7"/>
      <c r="B51" s="208"/>
      <c r="C51" s="208"/>
      <c r="D51" s="209"/>
      <c r="E51" s="210"/>
      <c r="F51" s="211"/>
      <c r="G51" s="211"/>
      <c r="H51" s="211"/>
      <c r="I51" s="211"/>
      <c r="J51" s="211"/>
      <c r="K51" s="211"/>
      <c r="L51" s="211"/>
      <c r="M51" s="212"/>
      <c r="N51" s="210"/>
      <c r="O51" s="211"/>
      <c r="P51" s="211"/>
      <c r="Q51" s="211"/>
      <c r="R51" s="211"/>
      <c r="S51" s="211"/>
      <c r="T51" s="211"/>
      <c r="U51" s="211"/>
      <c r="V51" s="211"/>
      <c r="W51" s="211"/>
      <c r="X51" s="211"/>
      <c r="Y51" s="211"/>
      <c r="Z51" s="211"/>
      <c r="AA51" s="212"/>
      <c r="AB51" s="210"/>
      <c r="AC51" s="211"/>
      <c r="AD51" s="211"/>
      <c r="AE51" s="211"/>
      <c r="AF51" s="211"/>
      <c r="AG51" s="211"/>
      <c r="AH51" s="211"/>
      <c r="AI51" s="211"/>
      <c r="AJ51" s="211"/>
      <c r="AK51" s="211"/>
      <c r="AL51" s="211"/>
      <c r="AM51" s="211"/>
      <c r="AN51" s="211"/>
      <c r="AO51" s="212"/>
      <c r="AP51" s="213"/>
      <c r="AQ51" s="214"/>
      <c r="AR51" s="214"/>
      <c r="AS51" s="214"/>
      <c r="AT51" s="215"/>
      <c r="AU51" s="210"/>
      <c r="AV51" s="211"/>
      <c r="AW51" s="211"/>
      <c r="AX51" s="211"/>
      <c r="AY51" s="211"/>
      <c r="AZ51" s="211"/>
      <c r="BA51" s="211"/>
      <c r="BB51" s="211"/>
      <c r="BC51" s="212"/>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7"/>
      <c r="B52" s="208"/>
      <c r="C52" s="208"/>
      <c r="D52" s="209"/>
      <c r="E52" s="210"/>
      <c r="F52" s="211"/>
      <c r="G52" s="211"/>
      <c r="H52" s="211"/>
      <c r="I52" s="211"/>
      <c r="J52" s="211"/>
      <c r="K52" s="211"/>
      <c r="L52" s="211"/>
      <c r="M52" s="212"/>
      <c r="N52" s="210"/>
      <c r="O52" s="211"/>
      <c r="P52" s="211"/>
      <c r="Q52" s="211"/>
      <c r="R52" s="211"/>
      <c r="S52" s="211"/>
      <c r="T52" s="211"/>
      <c r="U52" s="211"/>
      <c r="V52" s="211"/>
      <c r="W52" s="211"/>
      <c r="X52" s="211"/>
      <c r="Y52" s="211"/>
      <c r="Z52" s="211"/>
      <c r="AA52" s="212"/>
      <c r="AB52" s="210"/>
      <c r="AC52" s="211"/>
      <c r="AD52" s="211"/>
      <c r="AE52" s="211"/>
      <c r="AF52" s="211"/>
      <c r="AG52" s="211"/>
      <c r="AH52" s="211"/>
      <c r="AI52" s="211"/>
      <c r="AJ52" s="211"/>
      <c r="AK52" s="211"/>
      <c r="AL52" s="211"/>
      <c r="AM52" s="211"/>
      <c r="AN52" s="211"/>
      <c r="AO52" s="212"/>
      <c r="AP52" s="213"/>
      <c r="AQ52" s="214"/>
      <c r="AR52" s="214"/>
      <c r="AS52" s="214"/>
      <c r="AT52" s="215"/>
      <c r="AU52" s="210"/>
      <c r="AV52" s="211"/>
      <c r="AW52" s="211"/>
      <c r="AX52" s="211"/>
      <c r="AY52" s="211"/>
      <c r="AZ52" s="211"/>
      <c r="BA52" s="211"/>
      <c r="BB52" s="211"/>
      <c r="BC52" s="212"/>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7"/>
      <c r="B53" s="208"/>
      <c r="C53" s="208"/>
      <c r="D53" s="209"/>
      <c r="E53" s="210"/>
      <c r="F53" s="211"/>
      <c r="G53" s="211"/>
      <c r="H53" s="211"/>
      <c r="I53" s="211"/>
      <c r="J53" s="211"/>
      <c r="K53" s="211"/>
      <c r="L53" s="211"/>
      <c r="M53" s="212"/>
      <c r="N53" s="210"/>
      <c r="O53" s="211"/>
      <c r="P53" s="211"/>
      <c r="Q53" s="211"/>
      <c r="R53" s="211"/>
      <c r="S53" s="211"/>
      <c r="T53" s="211"/>
      <c r="U53" s="211"/>
      <c r="V53" s="211"/>
      <c r="W53" s="211"/>
      <c r="X53" s="211"/>
      <c r="Y53" s="211"/>
      <c r="Z53" s="211"/>
      <c r="AA53" s="212"/>
      <c r="AB53" s="210"/>
      <c r="AC53" s="211"/>
      <c r="AD53" s="211"/>
      <c r="AE53" s="211"/>
      <c r="AF53" s="211"/>
      <c r="AG53" s="211"/>
      <c r="AH53" s="211"/>
      <c r="AI53" s="211"/>
      <c r="AJ53" s="211"/>
      <c r="AK53" s="211"/>
      <c r="AL53" s="211"/>
      <c r="AM53" s="211"/>
      <c r="AN53" s="211"/>
      <c r="AO53" s="212"/>
      <c r="AP53" s="213"/>
      <c r="AQ53" s="214"/>
      <c r="AR53" s="214"/>
      <c r="AS53" s="214"/>
      <c r="AT53" s="215"/>
      <c r="AU53" s="210"/>
      <c r="AV53" s="211"/>
      <c r="AW53" s="211"/>
      <c r="AX53" s="211"/>
      <c r="AY53" s="211"/>
      <c r="AZ53" s="211"/>
      <c r="BA53" s="211"/>
      <c r="BB53" s="211"/>
      <c r="BC53" s="212"/>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7"/>
      <c r="B54" s="208"/>
      <c r="C54" s="208"/>
      <c r="D54" s="209"/>
      <c r="E54" s="210"/>
      <c r="F54" s="211"/>
      <c r="G54" s="211"/>
      <c r="H54" s="211"/>
      <c r="I54" s="211"/>
      <c r="J54" s="211"/>
      <c r="K54" s="211"/>
      <c r="L54" s="211"/>
      <c r="M54" s="212"/>
      <c r="N54" s="210"/>
      <c r="O54" s="211"/>
      <c r="P54" s="211"/>
      <c r="Q54" s="211"/>
      <c r="R54" s="211"/>
      <c r="S54" s="211"/>
      <c r="T54" s="211"/>
      <c r="U54" s="211"/>
      <c r="V54" s="211"/>
      <c r="W54" s="211"/>
      <c r="X54" s="211"/>
      <c r="Y54" s="211"/>
      <c r="Z54" s="211"/>
      <c r="AA54" s="212"/>
      <c r="AB54" s="210"/>
      <c r="AC54" s="211"/>
      <c r="AD54" s="211"/>
      <c r="AE54" s="211"/>
      <c r="AF54" s="211"/>
      <c r="AG54" s="211"/>
      <c r="AH54" s="211"/>
      <c r="AI54" s="211"/>
      <c r="AJ54" s="211"/>
      <c r="AK54" s="211"/>
      <c r="AL54" s="211"/>
      <c r="AM54" s="211"/>
      <c r="AN54" s="211"/>
      <c r="AO54" s="212"/>
      <c r="AP54" s="213"/>
      <c r="AQ54" s="214"/>
      <c r="AR54" s="214"/>
      <c r="AS54" s="214"/>
      <c r="AT54" s="215"/>
      <c r="AU54" s="210"/>
      <c r="AV54" s="211"/>
      <c r="AW54" s="211"/>
      <c r="AX54" s="211"/>
      <c r="AY54" s="211"/>
      <c r="AZ54" s="211"/>
      <c r="BA54" s="211"/>
      <c r="BB54" s="211"/>
      <c r="BC54" s="212"/>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7"/>
      <c r="B55" s="208"/>
      <c r="C55" s="208"/>
      <c r="D55" s="209"/>
      <c r="E55" s="210"/>
      <c r="F55" s="211"/>
      <c r="G55" s="211"/>
      <c r="H55" s="211"/>
      <c r="I55" s="211"/>
      <c r="J55" s="211"/>
      <c r="K55" s="211"/>
      <c r="L55" s="211"/>
      <c r="M55" s="212"/>
      <c r="N55" s="210"/>
      <c r="O55" s="211"/>
      <c r="P55" s="211"/>
      <c r="Q55" s="211"/>
      <c r="R55" s="211"/>
      <c r="S55" s="211"/>
      <c r="T55" s="211"/>
      <c r="U55" s="211"/>
      <c r="V55" s="211"/>
      <c r="W55" s="211"/>
      <c r="X55" s="211"/>
      <c r="Y55" s="211"/>
      <c r="Z55" s="211"/>
      <c r="AA55" s="212"/>
      <c r="AB55" s="210"/>
      <c r="AC55" s="211"/>
      <c r="AD55" s="211"/>
      <c r="AE55" s="211"/>
      <c r="AF55" s="211"/>
      <c r="AG55" s="211"/>
      <c r="AH55" s="211"/>
      <c r="AI55" s="211"/>
      <c r="AJ55" s="211"/>
      <c r="AK55" s="211"/>
      <c r="AL55" s="211"/>
      <c r="AM55" s="211"/>
      <c r="AN55" s="211"/>
      <c r="AO55" s="212"/>
      <c r="AP55" s="213"/>
      <c r="AQ55" s="214"/>
      <c r="AR55" s="214"/>
      <c r="AS55" s="214"/>
      <c r="AT55" s="215"/>
      <c r="AU55" s="210"/>
      <c r="AV55" s="211"/>
      <c r="AW55" s="211"/>
      <c r="AX55" s="211"/>
      <c r="AY55" s="211"/>
      <c r="AZ55" s="211"/>
      <c r="BA55" s="211"/>
      <c r="BB55" s="211"/>
      <c r="BC55" s="212"/>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7"/>
      <c r="B56" s="208"/>
      <c r="C56" s="208"/>
      <c r="D56" s="209"/>
      <c r="E56" s="210"/>
      <c r="F56" s="211"/>
      <c r="G56" s="211"/>
      <c r="H56" s="211"/>
      <c r="I56" s="211"/>
      <c r="J56" s="211"/>
      <c r="K56" s="211"/>
      <c r="L56" s="211"/>
      <c r="M56" s="212"/>
      <c r="N56" s="210"/>
      <c r="O56" s="211"/>
      <c r="P56" s="211"/>
      <c r="Q56" s="211"/>
      <c r="R56" s="211"/>
      <c r="S56" s="211"/>
      <c r="T56" s="211"/>
      <c r="U56" s="211"/>
      <c r="V56" s="211"/>
      <c r="W56" s="211"/>
      <c r="X56" s="211"/>
      <c r="Y56" s="211"/>
      <c r="Z56" s="211"/>
      <c r="AA56" s="212"/>
      <c r="AB56" s="210"/>
      <c r="AC56" s="211"/>
      <c r="AD56" s="211"/>
      <c r="AE56" s="211"/>
      <c r="AF56" s="211"/>
      <c r="AG56" s="211"/>
      <c r="AH56" s="211"/>
      <c r="AI56" s="211"/>
      <c r="AJ56" s="211"/>
      <c r="AK56" s="211"/>
      <c r="AL56" s="211"/>
      <c r="AM56" s="211"/>
      <c r="AN56" s="211"/>
      <c r="AO56" s="212"/>
      <c r="AP56" s="213"/>
      <c r="AQ56" s="214"/>
      <c r="AR56" s="214"/>
      <c r="AS56" s="214"/>
      <c r="AT56" s="215"/>
      <c r="AU56" s="210"/>
      <c r="AV56" s="211"/>
      <c r="AW56" s="211"/>
      <c r="AX56" s="211"/>
      <c r="AY56" s="211"/>
      <c r="AZ56" s="211"/>
      <c r="BA56" s="211"/>
      <c r="BB56" s="211"/>
      <c r="BC56" s="212"/>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7"/>
      <c r="B57" s="208"/>
      <c r="C57" s="208"/>
      <c r="D57" s="209"/>
      <c r="E57" s="210"/>
      <c r="F57" s="211"/>
      <c r="G57" s="211"/>
      <c r="H57" s="211"/>
      <c r="I57" s="211"/>
      <c r="J57" s="211"/>
      <c r="K57" s="211"/>
      <c r="L57" s="211"/>
      <c r="M57" s="212"/>
      <c r="N57" s="210"/>
      <c r="O57" s="211"/>
      <c r="P57" s="211"/>
      <c r="Q57" s="211"/>
      <c r="R57" s="211"/>
      <c r="S57" s="211"/>
      <c r="T57" s="211"/>
      <c r="U57" s="211"/>
      <c r="V57" s="211"/>
      <c r="W57" s="211"/>
      <c r="X57" s="211"/>
      <c r="Y57" s="211"/>
      <c r="Z57" s="211"/>
      <c r="AA57" s="212"/>
      <c r="AB57" s="210"/>
      <c r="AC57" s="211"/>
      <c r="AD57" s="211"/>
      <c r="AE57" s="211"/>
      <c r="AF57" s="211"/>
      <c r="AG57" s="211"/>
      <c r="AH57" s="211"/>
      <c r="AI57" s="211"/>
      <c r="AJ57" s="211"/>
      <c r="AK57" s="211"/>
      <c r="AL57" s="211"/>
      <c r="AM57" s="211"/>
      <c r="AN57" s="211"/>
      <c r="AO57" s="212"/>
      <c r="AP57" s="213"/>
      <c r="AQ57" s="214"/>
      <c r="AR57" s="214"/>
      <c r="AS57" s="214"/>
      <c r="AT57" s="215"/>
      <c r="AU57" s="210"/>
      <c r="AV57" s="211"/>
      <c r="AW57" s="211"/>
      <c r="AX57" s="211"/>
      <c r="AY57" s="211"/>
      <c r="AZ57" s="211"/>
      <c r="BA57" s="211"/>
      <c r="BB57" s="211"/>
      <c r="BC57" s="212"/>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7"/>
      <c r="B58" s="208"/>
      <c r="C58" s="208"/>
      <c r="D58" s="209"/>
      <c r="E58" s="210"/>
      <c r="F58" s="211"/>
      <c r="G58" s="211"/>
      <c r="H58" s="211"/>
      <c r="I58" s="211"/>
      <c r="J58" s="211"/>
      <c r="K58" s="211"/>
      <c r="L58" s="211"/>
      <c r="M58" s="212"/>
      <c r="N58" s="210"/>
      <c r="O58" s="211"/>
      <c r="P58" s="211"/>
      <c r="Q58" s="211"/>
      <c r="R58" s="211"/>
      <c r="S58" s="211"/>
      <c r="T58" s="211"/>
      <c r="U58" s="211"/>
      <c r="V58" s="211"/>
      <c r="W58" s="211"/>
      <c r="X58" s="211"/>
      <c r="Y58" s="211"/>
      <c r="Z58" s="211"/>
      <c r="AA58" s="212"/>
      <c r="AB58" s="210"/>
      <c r="AC58" s="211"/>
      <c r="AD58" s="211"/>
      <c r="AE58" s="211"/>
      <c r="AF58" s="211"/>
      <c r="AG58" s="211"/>
      <c r="AH58" s="211"/>
      <c r="AI58" s="211"/>
      <c r="AJ58" s="211"/>
      <c r="AK58" s="211"/>
      <c r="AL58" s="211"/>
      <c r="AM58" s="211"/>
      <c r="AN58" s="211"/>
      <c r="AO58" s="212"/>
      <c r="AP58" s="213"/>
      <c r="AQ58" s="214"/>
      <c r="AR58" s="214"/>
      <c r="AS58" s="214"/>
      <c r="AT58" s="215"/>
      <c r="AU58" s="210"/>
      <c r="AV58" s="211"/>
      <c r="AW58" s="211"/>
      <c r="AX58" s="211"/>
      <c r="AY58" s="211"/>
      <c r="AZ58" s="211"/>
      <c r="BA58" s="211"/>
      <c r="BB58" s="211"/>
      <c r="BC58" s="212"/>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7"/>
      <c r="B59" s="208"/>
      <c r="C59" s="208"/>
      <c r="D59" s="209"/>
      <c r="E59" s="210"/>
      <c r="F59" s="211"/>
      <c r="G59" s="211"/>
      <c r="H59" s="211"/>
      <c r="I59" s="211"/>
      <c r="J59" s="211"/>
      <c r="K59" s="211"/>
      <c r="L59" s="211"/>
      <c r="M59" s="212"/>
      <c r="N59" s="210"/>
      <c r="O59" s="211"/>
      <c r="P59" s="211"/>
      <c r="Q59" s="211"/>
      <c r="R59" s="211"/>
      <c r="S59" s="211"/>
      <c r="T59" s="211"/>
      <c r="U59" s="211"/>
      <c r="V59" s="211"/>
      <c r="W59" s="211"/>
      <c r="X59" s="211"/>
      <c r="Y59" s="211"/>
      <c r="Z59" s="211"/>
      <c r="AA59" s="212"/>
      <c r="AB59" s="210"/>
      <c r="AC59" s="211"/>
      <c r="AD59" s="211"/>
      <c r="AE59" s="211"/>
      <c r="AF59" s="211"/>
      <c r="AG59" s="211"/>
      <c r="AH59" s="211"/>
      <c r="AI59" s="211"/>
      <c r="AJ59" s="211"/>
      <c r="AK59" s="211"/>
      <c r="AL59" s="211"/>
      <c r="AM59" s="211"/>
      <c r="AN59" s="211"/>
      <c r="AO59" s="212"/>
      <c r="AP59" s="213"/>
      <c r="AQ59" s="214"/>
      <c r="AR59" s="214"/>
      <c r="AS59" s="214"/>
      <c r="AT59" s="215"/>
      <c r="AU59" s="210"/>
      <c r="AV59" s="211"/>
      <c r="AW59" s="211"/>
      <c r="AX59" s="211"/>
      <c r="AY59" s="211"/>
      <c r="AZ59" s="211"/>
      <c r="BA59" s="211"/>
      <c r="BB59" s="211"/>
      <c r="BC59" s="212"/>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7"/>
      <c r="B60" s="208"/>
      <c r="C60" s="208"/>
      <c r="D60" s="209"/>
      <c r="E60" s="210"/>
      <c r="F60" s="211"/>
      <c r="G60" s="211"/>
      <c r="H60" s="211"/>
      <c r="I60" s="211"/>
      <c r="J60" s="211"/>
      <c r="K60" s="211"/>
      <c r="L60" s="211"/>
      <c r="M60" s="212"/>
      <c r="N60" s="210"/>
      <c r="O60" s="211"/>
      <c r="P60" s="211"/>
      <c r="Q60" s="211"/>
      <c r="R60" s="211"/>
      <c r="S60" s="211"/>
      <c r="T60" s="211"/>
      <c r="U60" s="211"/>
      <c r="V60" s="211"/>
      <c r="W60" s="211"/>
      <c r="X60" s="211"/>
      <c r="Y60" s="211"/>
      <c r="Z60" s="211"/>
      <c r="AA60" s="212"/>
      <c r="AB60" s="210"/>
      <c r="AC60" s="211"/>
      <c r="AD60" s="211"/>
      <c r="AE60" s="211"/>
      <c r="AF60" s="211"/>
      <c r="AG60" s="211"/>
      <c r="AH60" s="211"/>
      <c r="AI60" s="211"/>
      <c r="AJ60" s="211"/>
      <c r="AK60" s="211"/>
      <c r="AL60" s="211"/>
      <c r="AM60" s="211"/>
      <c r="AN60" s="211"/>
      <c r="AO60" s="212"/>
      <c r="AP60" s="213"/>
      <c r="AQ60" s="214"/>
      <c r="AR60" s="214"/>
      <c r="AS60" s="214"/>
      <c r="AT60" s="215"/>
      <c r="AU60" s="210"/>
      <c r="AV60" s="211"/>
      <c r="AW60" s="211"/>
      <c r="AX60" s="211"/>
      <c r="AY60" s="211"/>
      <c r="AZ60" s="211"/>
      <c r="BA60" s="211"/>
      <c r="BB60" s="211"/>
      <c r="BC60" s="212"/>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7"/>
      <c r="B61" s="208"/>
      <c r="C61" s="208"/>
      <c r="D61" s="209"/>
      <c r="E61" s="210"/>
      <c r="F61" s="211"/>
      <c r="G61" s="211"/>
      <c r="H61" s="211"/>
      <c r="I61" s="211"/>
      <c r="J61" s="211"/>
      <c r="K61" s="211"/>
      <c r="L61" s="211"/>
      <c r="M61" s="212"/>
      <c r="N61" s="210"/>
      <c r="O61" s="211"/>
      <c r="P61" s="211"/>
      <c r="Q61" s="211"/>
      <c r="R61" s="211"/>
      <c r="S61" s="211"/>
      <c r="T61" s="211"/>
      <c r="U61" s="211"/>
      <c r="V61" s="211"/>
      <c r="W61" s="211"/>
      <c r="X61" s="211"/>
      <c r="Y61" s="211"/>
      <c r="Z61" s="211"/>
      <c r="AA61" s="212"/>
      <c r="AB61" s="210"/>
      <c r="AC61" s="211"/>
      <c r="AD61" s="211"/>
      <c r="AE61" s="211"/>
      <c r="AF61" s="211"/>
      <c r="AG61" s="211"/>
      <c r="AH61" s="211"/>
      <c r="AI61" s="211"/>
      <c r="AJ61" s="211"/>
      <c r="AK61" s="211"/>
      <c r="AL61" s="211"/>
      <c r="AM61" s="211"/>
      <c r="AN61" s="211"/>
      <c r="AO61" s="212"/>
      <c r="AP61" s="213"/>
      <c r="AQ61" s="214"/>
      <c r="AR61" s="214"/>
      <c r="AS61" s="214"/>
      <c r="AT61" s="215"/>
      <c r="AU61" s="210"/>
      <c r="AV61" s="211"/>
      <c r="AW61" s="211"/>
      <c r="AX61" s="211"/>
      <c r="AY61" s="211"/>
      <c r="AZ61" s="211"/>
      <c r="BA61" s="211"/>
      <c r="BB61" s="211"/>
      <c r="BC61" s="212"/>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7"/>
      <c r="B62" s="208"/>
      <c r="C62" s="208"/>
      <c r="D62" s="209"/>
      <c r="E62" s="210"/>
      <c r="F62" s="211"/>
      <c r="G62" s="211"/>
      <c r="H62" s="211"/>
      <c r="I62" s="211"/>
      <c r="J62" s="211"/>
      <c r="K62" s="211"/>
      <c r="L62" s="211"/>
      <c r="M62" s="212"/>
      <c r="N62" s="210"/>
      <c r="O62" s="211"/>
      <c r="P62" s="211"/>
      <c r="Q62" s="211"/>
      <c r="R62" s="211"/>
      <c r="S62" s="211"/>
      <c r="T62" s="211"/>
      <c r="U62" s="211"/>
      <c r="V62" s="211"/>
      <c r="W62" s="211"/>
      <c r="X62" s="211"/>
      <c r="Y62" s="211"/>
      <c r="Z62" s="211"/>
      <c r="AA62" s="212"/>
      <c r="AB62" s="210"/>
      <c r="AC62" s="211"/>
      <c r="AD62" s="211"/>
      <c r="AE62" s="211"/>
      <c r="AF62" s="211"/>
      <c r="AG62" s="211"/>
      <c r="AH62" s="211"/>
      <c r="AI62" s="211"/>
      <c r="AJ62" s="211"/>
      <c r="AK62" s="211"/>
      <c r="AL62" s="211"/>
      <c r="AM62" s="211"/>
      <c r="AN62" s="211"/>
      <c r="AO62" s="212"/>
      <c r="AP62" s="213"/>
      <c r="AQ62" s="214"/>
      <c r="AR62" s="214"/>
      <c r="AS62" s="214"/>
      <c r="AT62" s="215"/>
      <c r="AU62" s="210"/>
      <c r="AV62" s="211"/>
      <c r="AW62" s="211"/>
      <c r="AX62" s="211"/>
      <c r="AY62" s="211"/>
      <c r="AZ62" s="211"/>
      <c r="BA62" s="211"/>
      <c r="BB62" s="211"/>
      <c r="BC62" s="212"/>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7"/>
      <c r="B63" s="208"/>
      <c r="C63" s="208"/>
      <c r="D63" s="209"/>
      <c r="E63" s="210"/>
      <c r="F63" s="211"/>
      <c r="G63" s="211"/>
      <c r="H63" s="211"/>
      <c r="I63" s="211"/>
      <c r="J63" s="211"/>
      <c r="K63" s="211"/>
      <c r="L63" s="211"/>
      <c r="M63" s="212"/>
      <c r="N63" s="210"/>
      <c r="O63" s="211"/>
      <c r="P63" s="211"/>
      <c r="Q63" s="211"/>
      <c r="R63" s="211"/>
      <c r="S63" s="211"/>
      <c r="T63" s="211"/>
      <c r="U63" s="211"/>
      <c r="V63" s="211"/>
      <c r="W63" s="211"/>
      <c r="X63" s="211"/>
      <c r="Y63" s="211"/>
      <c r="Z63" s="211"/>
      <c r="AA63" s="212"/>
      <c r="AB63" s="210"/>
      <c r="AC63" s="211"/>
      <c r="AD63" s="211"/>
      <c r="AE63" s="211"/>
      <c r="AF63" s="211"/>
      <c r="AG63" s="211"/>
      <c r="AH63" s="211"/>
      <c r="AI63" s="211"/>
      <c r="AJ63" s="211"/>
      <c r="AK63" s="211"/>
      <c r="AL63" s="211"/>
      <c r="AM63" s="211"/>
      <c r="AN63" s="211"/>
      <c r="AO63" s="212"/>
      <c r="AP63" s="213"/>
      <c r="AQ63" s="214"/>
      <c r="AR63" s="214"/>
      <c r="AS63" s="214"/>
      <c r="AT63" s="215"/>
      <c r="AU63" s="210"/>
      <c r="AV63" s="211"/>
      <c r="AW63" s="211"/>
      <c r="AX63" s="211"/>
      <c r="AY63" s="211"/>
      <c r="AZ63" s="211"/>
      <c r="BA63" s="211"/>
      <c r="BB63" s="211"/>
      <c r="BC63" s="212"/>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7"/>
      <c r="B64" s="208"/>
      <c r="C64" s="208"/>
      <c r="D64" s="209"/>
      <c r="E64" s="210"/>
      <c r="F64" s="211"/>
      <c r="G64" s="211"/>
      <c r="H64" s="211"/>
      <c r="I64" s="211"/>
      <c r="J64" s="211"/>
      <c r="K64" s="211"/>
      <c r="L64" s="211"/>
      <c r="M64" s="212"/>
      <c r="N64" s="210"/>
      <c r="O64" s="211"/>
      <c r="P64" s="211"/>
      <c r="Q64" s="211"/>
      <c r="R64" s="211"/>
      <c r="S64" s="211"/>
      <c r="T64" s="211"/>
      <c r="U64" s="211"/>
      <c r="V64" s="211"/>
      <c r="W64" s="211"/>
      <c r="X64" s="211"/>
      <c r="Y64" s="211"/>
      <c r="Z64" s="211"/>
      <c r="AA64" s="212"/>
      <c r="AB64" s="210"/>
      <c r="AC64" s="211"/>
      <c r="AD64" s="211"/>
      <c r="AE64" s="211"/>
      <c r="AF64" s="211"/>
      <c r="AG64" s="211"/>
      <c r="AH64" s="211"/>
      <c r="AI64" s="211"/>
      <c r="AJ64" s="211"/>
      <c r="AK64" s="211"/>
      <c r="AL64" s="211"/>
      <c r="AM64" s="211"/>
      <c r="AN64" s="211"/>
      <c r="AO64" s="212"/>
      <c r="AP64" s="213"/>
      <c r="AQ64" s="214"/>
      <c r="AR64" s="214"/>
      <c r="AS64" s="214"/>
      <c r="AT64" s="215"/>
      <c r="AU64" s="210"/>
      <c r="AV64" s="211"/>
      <c r="AW64" s="211"/>
      <c r="AX64" s="211"/>
      <c r="AY64" s="211"/>
      <c r="AZ64" s="211"/>
      <c r="BA64" s="211"/>
      <c r="BB64" s="211"/>
      <c r="BC64" s="212"/>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7"/>
      <c r="B65" s="208"/>
      <c r="C65" s="208"/>
      <c r="D65" s="209"/>
      <c r="E65" s="210"/>
      <c r="F65" s="211"/>
      <c r="G65" s="211"/>
      <c r="H65" s="211"/>
      <c r="I65" s="211"/>
      <c r="J65" s="211"/>
      <c r="K65" s="211"/>
      <c r="L65" s="211"/>
      <c r="M65" s="212"/>
      <c r="N65" s="210"/>
      <c r="O65" s="211"/>
      <c r="P65" s="211"/>
      <c r="Q65" s="211"/>
      <c r="R65" s="211"/>
      <c r="S65" s="211"/>
      <c r="T65" s="211"/>
      <c r="U65" s="211"/>
      <c r="V65" s="211"/>
      <c r="W65" s="211"/>
      <c r="X65" s="211"/>
      <c r="Y65" s="211"/>
      <c r="Z65" s="211"/>
      <c r="AA65" s="212"/>
      <c r="AB65" s="210"/>
      <c r="AC65" s="211"/>
      <c r="AD65" s="211"/>
      <c r="AE65" s="211"/>
      <c r="AF65" s="211"/>
      <c r="AG65" s="211"/>
      <c r="AH65" s="211"/>
      <c r="AI65" s="211"/>
      <c r="AJ65" s="211"/>
      <c r="AK65" s="211"/>
      <c r="AL65" s="211"/>
      <c r="AM65" s="211"/>
      <c r="AN65" s="211"/>
      <c r="AO65" s="212"/>
      <c r="AP65" s="213"/>
      <c r="AQ65" s="214"/>
      <c r="AR65" s="214"/>
      <c r="AS65" s="214"/>
      <c r="AT65" s="215"/>
      <c r="AU65" s="210"/>
      <c r="AV65" s="211"/>
      <c r="AW65" s="211"/>
      <c r="AX65" s="211"/>
      <c r="AY65" s="211"/>
      <c r="AZ65" s="211"/>
      <c r="BA65" s="211"/>
      <c r="BB65" s="211"/>
      <c r="BC65" s="212"/>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7"/>
      <c r="B66" s="208"/>
      <c r="C66" s="208"/>
      <c r="D66" s="209"/>
      <c r="E66" s="210"/>
      <c r="F66" s="211"/>
      <c r="G66" s="211"/>
      <c r="H66" s="211"/>
      <c r="I66" s="211"/>
      <c r="J66" s="211"/>
      <c r="K66" s="211"/>
      <c r="L66" s="211"/>
      <c r="M66" s="212"/>
      <c r="N66" s="210"/>
      <c r="O66" s="211"/>
      <c r="P66" s="211"/>
      <c r="Q66" s="211"/>
      <c r="R66" s="211"/>
      <c r="S66" s="211"/>
      <c r="T66" s="211"/>
      <c r="U66" s="211"/>
      <c r="V66" s="211"/>
      <c r="W66" s="211"/>
      <c r="X66" s="211"/>
      <c r="Y66" s="211"/>
      <c r="Z66" s="211"/>
      <c r="AA66" s="212"/>
      <c r="AB66" s="210"/>
      <c r="AC66" s="211"/>
      <c r="AD66" s="211"/>
      <c r="AE66" s="211"/>
      <c r="AF66" s="211"/>
      <c r="AG66" s="211"/>
      <c r="AH66" s="211"/>
      <c r="AI66" s="211"/>
      <c r="AJ66" s="211"/>
      <c r="AK66" s="211"/>
      <c r="AL66" s="211"/>
      <c r="AM66" s="211"/>
      <c r="AN66" s="211"/>
      <c r="AO66" s="212"/>
      <c r="AP66" s="213"/>
      <c r="AQ66" s="214"/>
      <c r="AR66" s="214"/>
      <c r="AS66" s="214"/>
      <c r="AT66" s="215"/>
      <c r="AU66" s="210"/>
      <c r="AV66" s="211"/>
      <c r="AW66" s="211"/>
      <c r="AX66" s="211"/>
      <c r="AY66" s="211"/>
      <c r="AZ66" s="211"/>
      <c r="BA66" s="211"/>
      <c r="BB66" s="211"/>
      <c r="BC66" s="212"/>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7"/>
      <c r="B67" s="208"/>
      <c r="C67" s="208"/>
      <c r="D67" s="209"/>
      <c r="E67" s="210"/>
      <c r="F67" s="211"/>
      <c r="G67" s="211"/>
      <c r="H67" s="211"/>
      <c r="I67" s="211"/>
      <c r="J67" s="211"/>
      <c r="K67" s="211"/>
      <c r="L67" s="211"/>
      <c r="M67" s="212"/>
      <c r="N67" s="210"/>
      <c r="O67" s="211"/>
      <c r="P67" s="211"/>
      <c r="Q67" s="211"/>
      <c r="R67" s="211"/>
      <c r="S67" s="211"/>
      <c r="T67" s="211"/>
      <c r="U67" s="211"/>
      <c r="V67" s="211"/>
      <c r="W67" s="211"/>
      <c r="X67" s="211"/>
      <c r="Y67" s="211"/>
      <c r="Z67" s="211"/>
      <c r="AA67" s="212"/>
      <c r="AB67" s="210"/>
      <c r="AC67" s="211"/>
      <c r="AD67" s="211"/>
      <c r="AE67" s="211"/>
      <c r="AF67" s="211"/>
      <c r="AG67" s="211"/>
      <c r="AH67" s="211"/>
      <c r="AI67" s="211"/>
      <c r="AJ67" s="211"/>
      <c r="AK67" s="211"/>
      <c r="AL67" s="211"/>
      <c r="AM67" s="211"/>
      <c r="AN67" s="211"/>
      <c r="AO67" s="212"/>
      <c r="AP67" s="213"/>
      <c r="AQ67" s="214"/>
      <c r="AR67" s="214"/>
      <c r="AS67" s="214"/>
      <c r="AT67" s="215"/>
      <c r="AU67" s="210"/>
      <c r="AV67" s="211"/>
      <c r="AW67" s="211"/>
      <c r="AX67" s="211"/>
      <c r="AY67" s="211"/>
      <c r="AZ67" s="211"/>
      <c r="BA67" s="211"/>
      <c r="BB67" s="211"/>
      <c r="BC67" s="212"/>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7"/>
      <c r="B68" s="208"/>
      <c r="C68" s="208"/>
      <c r="D68" s="209"/>
      <c r="E68" s="210"/>
      <c r="F68" s="211"/>
      <c r="G68" s="211"/>
      <c r="H68" s="211"/>
      <c r="I68" s="211"/>
      <c r="J68" s="211"/>
      <c r="K68" s="211"/>
      <c r="L68" s="211"/>
      <c r="M68" s="212"/>
      <c r="N68" s="210"/>
      <c r="O68" s="211"/>
      <c r="P68" s="211"/>
      <c r="Q68" s="211"/>
      <c r="R68" s="211"/>
      <c r="S68" s="211"/>
      <c r="T68" s="211"/>
      <c r="U68" s="211"/>
      <c r="V68" s="211"/>
      <c r="W68" s="211"/>
      <c r="X68" s="211"/>
      <c r="Y68" s="211"/>
      <c r="Z68" s="211"/>
      <c r="AA68" s="212"/>
      <c r="AB68" s="210"/>
      <c r="AC68" s="211"/>
      <c r="AD68" s="211"/>
      <c r="AE68" s="211"/>
      <c r="AF68" s="211"/>
      <c r="AG68" s="211"/>
      <c r="AH68" s="211"/>
      <c r="AI68" s="211"/>
      <c r="AJ68" s="211"/>
      <c r="AK68" s="211"/>
      <c r="AL68" s="211"/>
      <c r="AM68" s="211"/>
      <c r="AN68" s="211"/>
      <c r="AO68" s="212"/>
      <c r="AP68" s="213"/>
      <c r="AQ68" s="214"/>
      <c r="AR68" s="214"/>
      <c r="AS68" s="214"/>
      <c r="AT68" s="215"/>
      <c r="AU68" s="210"/>
      <c r="AV68" s="211"/>
      <c r="AW68" s="211"/>
      <c r="AX68" s="211"/>
      <c r="AY68" s="211"/>
      <c r="AZ68" s="211"/>
      <c r="BA68" s="211"/>
      <c r="BB68" s="211"/>
      <c r="BC68" s="212"/>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7"/>
      <c r="B69" s="208"/>
      <c r="C69" s="208"/>
      <c r="D69" s="209"/>
      <c r="E69" s="210"/>
      <c r="F69" s="211"/>
      <c r="G69" s="211"/>
      <c r="H69" s="211"/>
      <c r="I69" s="211"/>
      <c r="J69" s="211"/>
      <c r="K69" s="211"/>
      <c r="L69" s="211"/>
      <c r="M69" s="212"/>
      <c r="N69" s="210"/>
      <c r="O69" s="211"/>
      <c r="P69" s="211"/>
      <c r="Q69" s="211"/>
      <c r="R69" s="211"/>
      <c r="S69" s="211"/>
      <c r="T69" s="211"/>
      <c r="U69" s="211"/>
      <c r="V69" s="211"/>
      <c r="W69" s="211"/>
      <c r="X69" s="211"/>
      <c r="Y69" s="211"/>
      <c r="Z69" s="211"/>
      <c r="AA69" s="212"/>
      <c r="AB69" s="210"/>
      <c r="AC69" s="211"/>
      <c r="AD69" s="211"/>
      <c r="AE69" s="211"/>
      <c r="AF69" s="211"/>
      <c r="AG69" s="211"/>
      <c r="AH69" s="211"/>
      <c r="AI69" s="211"/>
      <c r="AJ69" s="211"/>
      <c r="AK69" s="211"/>
      <c r="AL69" s="211"/>
      <c r="AM69" s="211"/>
      <c r="AN69" s="211"/>
      <c r="AO69" s="212"/>
      <c r="AP69" s="213"/>
      <c r="AQ69" s="214"/>
      <c r="AR69" s="214"/>
      <c r="AS69" s="214"/>
      <c r="AT69" s="215"/>
      <c r="AU69" s="210"/>
      <c r="AV69" s="211"/>
      <c r="AW69" s="211"/>
      <c r="AX69" s="211"/>
      <c r="AY69" s="211"/>
      <c r="AZ69" s="211"/>
      <c r="BA69" s="211"/>
      <c r="BB69" s="211"/>
      <c r="BC69" s="212"/>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7"/>
      <c r="B70" s="208"/>
      <c r="C70" s="208"/>
      <c r="D70" s="209"/>
      <c r="E70" s="210"/>
      <c r="F70" s="211"/>
      <c r="G70" s="211"/>
      <c r="H70" s="211"/>
      <c r="I70" s="211"/>
      <c r="J70" s="211"/>
      <c r="K70" s="211"/>
      <c r="L70" s="211"/>
      <c r="M70" s="212"/>
      <c r="N70" s="210"/>
      <c r="O70" s="211"/>
      <c r="P70" s="211"/>
      <c r="Q70" s="211"/>
      <c r="R70" s="211"/>
      <c r="S70" s="211"/>
      <c r="T70" s="211"/>
      <c r="U70" s="211"/>
      <c r="V70" s="211"/>
      <c r="W70" s="211"/>
      <c r="X70" s="211"/>
      <c r="Y70" s="211"/>
      <c r="Z70" s="211"/>
      <c r="AA70" s="212"/>
      <c r="AB70" s="210"/>
      <c r="AC70" s="211"/>
      <c r="AD70" s="211"/>
      <c r="AE70" s="211"/>
      <c r="AF70" s="211"/>
      <c r="AG70" s="211"/>
      <c r="AH70" s="211"/>
      <c r="AI70" s="211"/>
      <c r="AJ70" s="211"/>
      <c r="AK70" s="211"/>
      <c r="AL70" s="211"/>
      <c r="AM70" s="211"/>
      <c r="AN70" s="211"/>
      <c r="AO70" s="212"/>
      <c r="AP70" s="213"/>
      <c r="AQ70" s="214"/>
      <c r="AR70" s="214"/>
      <c r="AS70" s="214"/>
      <c r="AT70" s="215"/>
      <c r="AU70" s="210"/>
      <c r="AV70" s="211"/>
      <c r="AW70" s="211"/>
      <c r="AX70" s="211"/>
      <c r="AY70" s="211"/>
      <c r="AZ70" s="211"/>
      <c r="BA70" s="211"/>
      <c r="BB70" s="211"/>
      <c r="BC70" s="212"/>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7"/>
      <c r="B71" s="208"/>
      <c r="C71" s="208"/>
      <c r="D71" s="209"/>
      <c r="E71" s="210"/>
      <c r="F71" s="211"/>
      <c r="G71" s="211"/>
      <c r="H71" s="211"/>
      <c r="I71" s="211"/>
      <c r="J71" s="211"/>
      <c r="K71" s="211"/>
      <c r="L71" s="211"/>
      <c r="M71" s="212"/>
      <c r="N71" s="210"/>
      <c r="O71" s="211"/>
      <c r="P71" s="211"/>
      <c r="Q71" s="211"/>
      <c r="R71" s="211"/>
      <c r="S71" s="211"/>
      <c r="T71" s="211"/>
      <c r="U71" s="211"/>
      <c r="V71" s="211"/>
      <c r="W71" s="211"/>
      <c r="X71" s="211"/>
      <c r="Y71" s="211"/>
      <c r="Z71" s="211"/>
      <c r="AA71" s="212"/>
      <c r="AB71" s="210"/>
      <c r="AC71" s="211"/>
      <c r="AD71" s="211"/>
      <c r="AE71" s="211"/>
      <c r="AF71" s="211"/>
      <c r="AG71" s="211"/>
      <c r="AH71" s="211"/>
      <c r="AI71" s="211"/>
      <c r="AJ71" s="211"/>
      <c r="AK71" s="211"/>
      <c r="AL71" s="211"/>
      <c r="AM71" s="211"/>
      <c r="AN71" s="211"/>
      <c r="AO71" s="212"/>
      <c r="AP71" s="213"/>
      <c r="AQ71" s="214"/>
      <c r="AR71" s="214"/>
      <c r="AS71" s="214"/>
      <c r="AT71" s="215"/>
      <c r="AU71" s="210"/>
      <c r="AV71" s="211"/>
      <c r="AW71" s="211"/>
      <c r="AX71" s="211"/>
      <c r="AY71" s="211"/>
      <c r="AZ71" s="211"/>
      <c r="BA71" s="211"/>
      <c r="BB71" s="211"/>
      <c r="BC71" s="212"/>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7"/>
      <c r="B72" s="208"/>
      <c r="C72" s="208"/>
      <c r="D72" s="209"/>
      <c r="E72" s="210"/>
      <c r="F72" s="211"/>
      <c r="G72" s="211"/>
      <c r="H72" s="211"/>
      <c r="I72" s="211"/>
      <c r="J72" s="211"/>
      <c r="K72" s="211"/>
      <c r="L72" s="211"/>
      <c r="M72" s="212"/>
      <c r="N72" s="210"/>
      <c r="O72" s="211"/>
      <c r="P72" s="211"/>
      <c r="Q72" s="211"/>
      <c r="R72" s="211"/>
      <c r="S72" s="211"/>
      <c r="T72" s="211"/>
      <c r="U72" s="211"/>
      <c r="V72" s="211"/>
      <c r="W72" s="211"/>
      <c r="X72" s="211"/>
      <c r="Y72" s="211"/>
      <c r="Z72" s="211"/>
      <c r="AA72" s="212"/>
      <c r="AB72" s="210"/>
      <c r="AC72" s="211"/>
      <c r="AD72" s="211"/>
      <c r="AE72" s="211"/>
      <c r="AF72" s="211"/>
      <c r="AG72" s="211"/>
      <c r="AH72" s="211"/>
      <c r="AI72" s="211"/>
      <c r="AJ72" s="211"/>
      <c r="AK72" s="211"/>
      <c r="AL72" s="211"/>
      <c r="AM72" s="211"/>
      <c r="AN72" s="211"/>
      <c r="AO72" s="212"/>
      <c r="AP72" s="213"/>
      <c r="AQ72" s="214"/>
      <c r="AR72" s="214"/>
      <c r="AS72" s="214"/>
      <c r="AT72" s="215"/>
      <c r="AU72" s="210"/>
      <c r="AV72" s="211"/>
      <c r="AW72" s="211"/>
      <c r="AX72" s="211"/>
      <c r="AY72" s="211"/>
      <c r="AZ72" s="211"/>
      <c r="BA72" s="211"/>
      <c r="BB72" s="211"/>
      <c r="BC72" s="212"/>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7"/>
      <c r="B73" s="208"/>
      <c r="C73" s="208"/>
      <c r="D73" s="209"/>
      <c r="E73" s="210"/>
      <c r="F73" s="211"/>
      <c r="G73" s="211"/>
      <c r="H73" s="211"/>
      <c r="I73" s="211"/>
      <c r="J73" s="211"/>
      <c r="K73" s="211"/>
      <c r="L73" s="211"/>
      <c r="M73" s="212"/>
      <c r="N73" s="210"/>
      <c r="O73" s="211"/>
      <c r="P73" s="211"/>
      <c r="Q73" s="211"/>
      <c r="R73" s="211"/>
      <c r="S73" s="211"/>
      <c r="T73" s="211"/>
      <c r="U73" s="211"/>
      <c r="V73" s="211"/>
      <c r="W73" s="211"/>
      <c r="X73" s="211"/>
      <c r="Y73" s="211"/>
      <c r="Z73" s="211"/>
      <c r="AA73" s="212"/>
      <c r="AB73" s="210"/>
      <c r="AC73" s="211"/>
      <c r="AD73" s="211"/>
      <c r="AE73" s="211"/>
      <c r="AF73" s="211"/>
      <c r="AG73" s="211"/>
      <c r="AH73" s="211"/>
      <c r="AI73" s="211"/>
      <c r="AJ73" s="211"/>
      <c r="AK73" s="211"/>
      <c r="AL73" s="211"/>
      <c r="AM73" s="211"/>
      <c r="AN73" s="211"/>
      <c r="AO73" s="212"/>
      <c r="AP73" s="213"/>
      <c r="AQ73" s="214"/>
      <c r="AR73" s="214"/>
      <c r="AS73" s="214"/>
      <c r="AT73" s="215"/>
      <c r="AU73" s="210"/>
      <c r="AV73" s="211"/>
      <c r="AW73" s="211"/>
      <c r="AX73" s="211"/>
      <c r="AY73" s="211"/>
      <c r="AZ73" s="211"/>
      <c r="BA73" s="211"/>
      <c r="BB73" s="211"/>
      <c r="BC73" s="212"/>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7"/>
      <c r="B74" s="208"/>
      <c r="C74" s="208"/>
      <c r="D74" s="209"/>
      <c r="E74" s="210"/>
      <c r="F74" s="211"/>
      <c r="G74" s="211"/>
      <c r="H74" s="211"/>
      <c r="I74" s="211"/>
      <c r="J74" s="211"/>
      <c r="K74" s="211"/>
      <c r="L74" s="211"/>
      <c r="M74" s="212"/>
      <c r="N74" s="210"/>
      <c r="O74" s="211"/>
      <c r="P74" s="211"/>
      <c r="Q74" s="211"/>
      <c r="R74" s="211"/>
      <c r="S74" s="211"/>
      <c r="T74" s="211"/>
      <c r="U74" s="211"/>
      <c r="V74" s="211"/>
      <c r="W74" s="211"/>
      <c r="X74" s="211"/>
      <c r="Y74" s="211"/>
      <c r="Z74" s="211"/>
      <c r="AA74" s="212"/>
      <c r="AB74" s="210"/>
      <c r="AC74" s="211"/>
      <c r="AD74" s="211"/>
      <c r="AE74" s="211"/>
      <c r="AF74" s="211"/>
      <c r="AG74" s="211"/>
      <c r="AH74" s="211"/>
      <c r="AI74" s="211"/>
      <c r="AJ74" s="211"/>
      <c r="AK74" s="211"/>
      <c r="AL74" s="211"/>
      <c r="AM74" s="211"/>
      <c r="AN74" s="211"/>
      <c r="AO74" s="212"/>
      <c r="AP74" s="213"/>
      <c r="AQ74" s="214"/>
      <c r="AR74" s="214"/>
      <c r="AS74" s="214"/>
      <c r="AT74" s="215"/>
      <c r="AU74" s="210"/>
      <c r="AV74" s="211"/>
      <c r="AW74" s="211"/>
      <c r="AX74" s="211"/>
      <c r="AY74" s="211"/>
      <c r="AZ74" s="211"/>
      <c r="BA74" s="211"/>
      <c r="BB74" s="211"/>
      <c r="BC74" s="212"/>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7"/>
      <c r="B75" s="208"/>
      <c r="C75" s="208"/>
      <c r="D75" s="209"/>
      <c r="E75" s="210"/>
      <c r="F75" s="211"/>
      <c r="G75" s="211"/>
      <c r="H75" s="211"/>
      <c r="I75" s="211"/>
      <c r="J75" s="211"/>
      <c r="K75" s="211"/>
      <c r="L75" s="211"/>
      <c r="M75" s="212"/>
      <c r="N75" s="210"/>
      <c r="O75" s="211"/>
      <c r="P75" s="211"/>
      <c r="Q75" s="211"/>
      <c r="R75" s="211"/>
      <c r="S75" s="211"/>
      <c r="T75" s="211"/>
      <c r="U75" s="211"/>
      <c r="V75" s="211"/>
      <c r="W75" s="211"/>
      <c r="X75" s="211"/>
      <c r="Y75" s="211"/>
      <c r="Z75" s="211"/>
      <c r="AA75" s="212"/>
      <c r="AB75" s="210"/>
      <c r="AC75" s="211"/>
      <c r="AD75" s="211"/>
      <c r="AE75" s="211"/>
      <c r="AF75" s="211"/>
      <c r="AG75" s="211"/>
      <c r="AH75" s="211"/>
      <c r="AI75" s="211"/>
      <c r="AJ75" s="211"/>
      <c r="AK75" s="211"/>
      <c r="AL75" s="211"/>
      <c r="AM75" s="211"/>
      <c r="AN75" s="211"/>
      <c r="AO75" s="212"/>
      <c r="AP75" s="213"/>
      <c r="AQ75" s="214"/>
      <c r="AR75" s="214"/>
      <c r="AS75" s="214"/>
      <c r="AT75" s="215"/>
      <c r="AU75" s="210"/>
      <c r="AV75" s="211"/>
      <c r="AW75" s="211"/>
      <c r="AX75" s="211"/>
      <c r="AY75" s="211"/>
      <c r="AZ75" s="211"/>
      <c r="BA75" s="211"/>
      <c r="BB75" s="211"/>
      <c r="BC75" s="212"/>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7"/>
      <c r="B76" s="208"/>
      <c r="C76" s="208"/>
      <c r="D76" s="209"/>
      <c r="E76" s="210"/>
      <c r="F76" s="211"/>
      <c r="G76" s="211"/>
      <c r="H76" s="211"/>
      <c r="I76" s="211"/>
      <c r="J76" s="211"/>
      <c r="K76" s="211"/>
      <c r="L76" s="211"/>
      <c r="M76" s="212"/>
      <c r="N76" s="210"/>
      <c r="O76" s="211"/>
      <c r="P76" s="211"/>
      <c r="Q76" s="211"/>
      <c r="R76" s="211"/>
      <c r="S76" s="211"/>
      <c r="T76" s="211"/>
      <c r="U76" s="211"/>
      <c r="V76" s="211"/>
      <c r="W76" s="211"/>
      <c r="X76" s="211"/>
      <c r="Y76" s="211"/>
      <c r="Z76" s="211"/>
      <c r="AA76" s="212"/>
      <c r="AB76" s="210"/>
      <c r="AC76" s="211"/>
      <c r="AD76" s="211"/>
      <c r="AE76" s="211"/>
      <c r="AF76" s="211"/>
      <c r="AG76" s="211"/>
      <c r="AH76" s="211"/>
      <c r="AI76" s="211"/>
      <c r="AJ76" s="211"/>
      <c r="AK76" s="211"/>
      <c r="AL76" s="211"/>
      <c r="AM76" s="211"/>
      <c r="AN76" s="211"/>
      <c r="AO76" s="212"/>
      <c r="AP76" s="213"/>
      <c r="AQ76" s="214"/>
      <c r="AR76" s="214"/>
      <c r="AS76" s="214"/>
      <c r="AT76" s="215"/>
      <c r="AU76" s="210"/>
      <c r="AV76" s="211"/>
      <c r="AW76" s="211"/>
      <c r="AX76" s="211"/>
      <c r="AY76" s="211"/>
      <c r="AZ76" s="211"/>
      <c r="BA76" s="211"/>
      <c r="BB76" s="211"/>
      <c r="BC76" s="212"/>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7"/>
      <c r="B77" s="208"/>
      <c r="C77" s="208"/>
      <c r="D77" s="209"/>
      <c r="E77" s="210"/>
      <c r="F77" s="211"/>
      <c r="G77" s="211"/>
      <c r="H77" s="211"/>
      <c r="I77" s="211"/>
      <c r="J77" s="211"/>
      <c r="K77" s="211"/>
      <c r="L77" s="211"/>
      <c r="M77" s="212"/>
      <c r="N77" s="210"/>
      <c r="O77" s="211"/>
      <c r="P77" s="211"/>
      <c r="Q77" s="211"/>
      <c r="R77" s="211"/>
      <c r="S77" s="211"/>
      <c r="T77" s="211"/>
      <c r="U77" s="211"/>
      <c r="V77" s="211"/>
      <c r="W77" s="211"/>
      <c r="X77" s="211"/>
      <c r="Y77" s="211"/>
      <c r="Z77" s="211"/>
      <c r="AA77" s="212"/>
      <c r="AB77" s="210"/>
      <c r="AC77" s="211"/>
      <c r="AD77" s="211"/>
      <c r="AE77" s="211"/>
      <c r="AF77" s="211"/>
      <c r="AG77" s="211"/>
      <c r="AH77" s="211"/>
      <c r="AI77" s="211"/>
      <c r="AJ77" s="211"/>
      <c r="AK77" s="211"/>
      <c r="AL77" s="211"/>
      <c r="AM77" s="211"/>
      <c r="AN77" s="211"/>
      <c r="AO77" s="212"/>
      <c r="AP77" s="213"/>
      <c r="AQ77" s="214"/>
      <c r="AR77" s="214"/>
      <c r="AS77" s="214"/>
      <c r="AT77" s="215"/>
      <c r="AU77" s="210"/>
      <c r="AV77" s="211"/>
      <c r="AW77" s="211"/>
      <c r="AX77" s="211"/>
      <c r="AY77" s="211"/>
      <c r="AZ77" s="211"/>
      <c r="BA77" s="211"/>
      <c r="BB77" s="211"/>
      <c r="BC77" s="212"/>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7"/>
      <c r="B78" s="208"/>
      <c r="C78" s="208"/>
      <c r="D78" s="209"/>
      <c r="E78" s="210"/>
      <c r="F78" s="211"/>
      <c r="G78" s="211"/>
      <c r="H78" s="211"/>
      <c r="I78" s="211"/>
      <c r="J78" s="211"/>
      <c r="K78" s="211"/>
      <c r="L78" s="211"/>
      <c r="M78" s="212"/>
      <c r="N78" s="210"/>
      <c r="O78" s="211"/>
      <c r="P78" s="211"/>
      <c r="Q78" s="211"/>
      <c r="R78" s="211"/>
      <c r="S78" s="211"/>
      <c r="T78" s="211"/>
      <c r="U78" s="211"/>
      <c r="V78" s="211"/>
      <c r="W78" s="211"/>
      <c r="X78" s="211"/>
      <c r="Y78" s="211"/>
      <c r="Z78" s="211"/>
      <c r="AA78" s="212"/>
      <c r="AB78" s="210"/>
      <c r="AC78" s="211"/>
      <c r="AD78" s="211"/>
      <c r="AE78" s="211"/>
      <c r="AF78" s="211"/>
      <c r="AG78" s="211"/>
      <c r="AH78" s="211"/>
      <c r="AI78" s="211"/>
      <c r="AJ78" s="211"/>
      <c r="AK78" s="211"/>
      <c r="AL78" s="211"/>
      <c r="AM78" s="211"/>
      <c r="AN78" s="211"/>
      <c r="AO78" s="212"/>
      <c r="AP78" s="213"/>
      <c r="AQ78" s="214"/>
      <c r="AR78" s="214"/>
      <c r="AS78" s="214"/>
      <c r="AT78" s="215"/>
      <c r="AU78" s="210"/>
      <c r="AV78" s="211"/>
      <c r="AW78" s="211"/>
      <c r="AX78" s="211"/>
      <c r="AY78" s="211"/>
      <c r="AZ78" s="211"/>
      <c r="BA78" s="211"/>
      <c r="BB78" s="211"/>
      <c r="BC78" s="212"/>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7"/>
      <c r="B79" s="208"/>
      <c r="C79" s="208"/>
      <c r="D79" s="209"/>
      <c r="E79" s="210"/>
      <c r="F79" s="211"/>
      <c r="G79" s="211"/>
      <c r="H79" s="211"/>
      <c r="I79" s="211"/>
      <c r="J79" s="211"/>
      <c r="K79" s="211"/>
      <c r="L79" s="211"/>
      <c r="M79" s="212"/>
      <c r="N79" s="210"/>
      <c r="O79" s="211"/>
      <c r="P79" s="211"/>
      <c r="Q79" s="211"/>
      <c r="R79" s="211"/>
      <c r="S79" s="211"/>
      <c r="T79" s="211"/>
      <c r="U79" s="211"/>
      <c r="V79" s="211"/>
      <c r="W79" s="211"/>
      <c r="X79" s="211"/>
      <c r="Y79" s="211"/>
      <c r="Z79" s="211"/>
      <c r="AA79" s="212"/>
      <c r="AB79" s="210"/>
      <c r="AC79" s="211"/>
      <c r="AD79" s="211"/>
      <c r="AE79" s="211"/>
      <c r="AF79" s="211"/>
      <c r="AG79" s="211"/>
      <c r="AH79" s="211"/>
      <c r="AI79" s="211"/>
      <c r="AJ79" s="211"/>
      <c r="AK79" s="211"/>
      <c r="AL79" s="211"/>
      <c r="AM79" s="211"/>
      <c r="AN79" s="211"/>
      <c r="AO79" s="212"/>
      <c r="AP79" s="213"/>
      <c r="AQ79" s="214"/>
      <c r="AR79" s="214"/>
      <c r="AS79" s="214"/>
      <c r="AT79" s="215"/>
      <c r="AU79" s="210"/>
      <c r="AV79" s="211"/>
      <c r="AW79" s="211"/>
      <c r="AX79" s="211"/>
      <c r="AY79" s="211"/>
      <c r="AZ79" s="211"/>
      <c r="BA79" s="211"/>
      <c r="BB79" s="211"/>
      <c r="BC79" s="212"/>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7"/>
      <c r="B80" s="208"/>
      <c r="C80" s="208"/>
      <c r="D80" s="209"/>
      <c r="E80" s="210"/>
      <c r="F80" s="211"/>
      <c r="G80" s="211"/>
      <c r="H80" s="211"/>
      <c r="I80" s="211"/>
      <c r="J80" s="211"/>
      <c r="K80" s="211"/>
      <c r="L80" s="211"/>
      <c r="M80" s="212"/>
      <c r="N80" s="210"/>
      <c r="O80" s="211"/>
      <c r="P80" s="211"/>
      <c r="Q80" s="211"/>
      <c r="R80" s="211"/>
      <c r="S80" s="211"/>
      <c r="T80" s="211"/>
      <c r="U80" s="211"/>
      <c r="V80" s="211"/>
      <c r="W80" s="211"/>
      <c r="X80" s="211"/>
      <c r="Y80" s="211"/>
      <c r="Z80" s="211"/>
      <c r="AA80" s="212"/>
      <c r="AB80" s="210"/>
      <c r="AC80" s="211"/>
      <c r="AD80" s="211"/>
      <c r="AE80" s="211"/>
      <c r="AF80" s="211"/>
      <c r="AG80" s="211"/>
      <c r="AH80" s="211"/>
      <c r="AI80" s="211"/>
      <c r="AJ80" s="211"/>
      <c r="AK80" s="211"/>
      <c r="AL80" s="211"/>
      <c r="AM80" s="211"/>
      <c r="AN80" s="211"/>
      <c r="AO80" s="212"/>
      <c r="AP80" s="213"/>
      <c r="AQ80" s="214"/>
      <c r="AR80" s="214"/>
      <c r="AS80" s="214"/>
      <c r="AT80" s="215"/>
      <c r="AU80" s="210"/>
      <c r="AV80" s="211"/>
      <c r="AW80" s="211"/>
      <c r="AX80" s="211"/>
      <c r="AY80" s="211"/>
      <c r="AZ80" s="211"/>
      <c r="BA80" s="211"/>
      <c r="BB80" s="211"/>
      <c r="BC80" s="212"/>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7"/>
      <c r="B81" s="208"/>
      <c r="C81" s="208"/>
      <c r="D81" s="209"/>
      <c r="E81" s="210"/>
      <c r="F81" s="211"/>
      <c r="G81" s="211"/>
      <c r="H81" s="211"/>
      <c r="I81" s="211"/>
      <c r="J81" s="211"/>
      <c r="K81" s="211"/>
      <c r="L81" s="211"/>
      <c r="M81" s="212"/>
      <c r="N81" s="210"/>
      <c r="O81" s="211"/>
      <c r="P81" s="211"/>
      <c r="Q81" s="211"/>
      <c r="R81" s="211"/>
      <c r="S81" s="211"/>
      <c r="T81" s="211"/>
      <c r="U81" s="211"/>
      <c r="V81" s="211"/>
      <c r="W81" s="211"/>
      <c r="X81" s="211"/>
      <c r="Y81" s="211"/>
      <c r="Z81" s="211"/>
      <c r="AA81" s="212"/>
      <c r="AB81" s="210"/>
      <c r="AC81" s="211"/>
      <c r="AD81" s="211"/>
      <c r="AE81" s="211"/>
      <c r="AF81" s="211"/>
      <c r="AG81" s="211"/>
      <c r="AH81" s="211"/>
      <c r="AI81" s="211"/>
      <c r="AJ81" s="211"/>
      <c r="AK81" s="211"/>
      <c r="AL81" s="211"/>
      <c r="AM81" s="211"/>
      <c r="AN81" s="211"/>
      <c r="AO81" s="212"/>
      <c r="AP81" s="213"/>
      <c r="AQ81" s="214"/>
      <c r="AR81" s="214"/>
      <c r="AS81" s="214"/>
      <c r="AT81" s="215"/>
      <c r="AU81" s="210"/>
      <c r="AV81" s="211"/>
      <c r="AW81" s="211"/>
      <c r="AX81" s="211"/>
      <c r="AY81" s="211"/>
      <c r="AZ81" s="211"/>
      <c r="BA81" s="211"/>
      <c r="BB81" s="211"/>
      <c r="BC81" s="212"/>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7"/>
      <c r="B82" s="208"/>
      <c r="C82" s="208"/>
      <c r="D82" s="209"/>
      <c r="E82" s="210"/>
      <c r="F82" s="211"/>
      <c r="G82" s="211"/>
      <c r="H82" s="211"/>
      <c r="I82" s="211"/>
      <c r="J82" s="211"/>
      <c r="K82" s="211"/>
      <c r="L82" s="211"/>
      <c r="M82" s="212"/>
      <c r="N82" s="210"/>
      <c r="O82" s="211"/>
      <c r="P82" s="211"/>
      <c r="Q82" s="211"/>
      <c r="R82" s="211"/>
      <c r="S82" s="211"/>
      <c r="T82" s="211"/>
      <c r="U82" s="211"/>
      <c r="V82" s="211"/>
      <c r="W82" s="211"/>
      <c r="X82" s="211"/>
      <c r="Y82" s="211"/>
      <c r="Z82" s="211"/>
      <c r="AA82" s="212"/>
      <c r="AB82" s="210"/>
      <c r="AC82" s="211"/>
      <c r="AD82" s="211"/>
      <c r="AE82" s="211"/>
      <c r="AF82" s="211"/>
      <c r="AG82" s="211"/>
      <c r="AH82" s="211"/>
      <c r="AI82" s="211"/>
      <c r="AJ82" s="211"/>
      <c r="AK82" s="211"/>
      <c r="AL82" s="211"/>
      <c r="AM82" s="211"/>
      <c r="AN82" s="211"/>
      <c r="AO82" s="212"/>
      <c r="AP82" s="213"/>
      <c r="AQ82" s="214"/>
      <c r="AR82" s="214"/>
      <c r="AS82" s="214"/>
      <c r="AT82" s="215"/>
      <c r="AU82" s="210"/>
      <c r="AV82" s="211"/>
      <c r="AW82" s="211"/>
      <c r="AX82" s="211"/>
      <c r="AY82" s="211"/>
      <c r="AZ82" s="211"/>
      <c r="BA82" s="211"/>
      <c r="BB82" s="211"/>
      <c r="BC82" s="212"/>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7"/>
      <c r="B83" s="208"/>
      <c r="C83" s="208"/>
      <c r="D83" s="209"/>
      <c r="E83" s="210"/>
      <c r="F83" s="211"/>
      <c r="G83" s="211"/>
      <c r="H83" s="211"/>
      <c r="I83" s="211"/>
      <c r="J83" s="211"/>
      <c r="K83" s="211"/>
      <c r="L83" s="211"/>
      <c r="M83" s="212"/>
      <c r="N83" s="210"/>
      <c r="O83" s="211"/>
      <c r="P83" s="211"/>
      <c r="Q83" s="211"/>
      <c r="R83" s="211"/>
      <c r="S83" s="211"/>
      <c r="T83" s="211"/>
      <c r="U83" s="211"/>
      <c r="V83" s="211"/>
      <c r="W83" s="211"/>
      <c r="X83" s="211"/>
      <c r="Y83" s="211"/>
      <c r="Z83" s="211"/>
      <c r="AA83" s="212"/>
      <c r="AB83" s="210"/>
      <c r="AC83" s="211"/>
      <c r="AD83" s="211"/>
      <c r="AE83" s="211"/>
      <c r="AF83" s="211"/>
      <c r="AG83" s="211"/>
      <c r="AH83" s="211"/>
      <c r="AI83" s="211"/>
      <c r="AJ83" s="211"/>
      <c r="AK83" s="211"/>
      <c r="AL83" s="211"/>
      <c r="AM83" s="211"/>
      <c r="AN83" s="211"/>
      <c r="AO83" s="212"/>
      <c r="AP83" s="213"/>
      <c r="AQ83" s="214"/>
      <c r="AR83" s="214"/>
      <c r="AS83" s="214"/>
      <c r="AT83" s="215"/>
      <c r="AU83" s="210"/>
      <c r="AV83" s="211"/>
      <c r="AW83" s="211"/>
      <c r="AX83" s="211"/>
      <c r="AY83" s="211"/>
      <c r="AZ83" s="211"/>
      <c r="BA83" s="211"/>
      <c r="BB83" s="211"/>
      <c r="BC83" s="212"/>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7"/>
      <c r="B84" s="208"/>
      <c r="C84" s="208"/>
      <c r="D84" s="209"/>
      <c r="E84" s="210"/>
      <c r="F84" s="211"/>
      <c r="G84" s="211"/>
      <c r="H84" s="211"/>
      <c r="I84" s="211"/>
      <c r="J84" s="211"/>
      <c r="K84" s="211"/>
      <c r="L84" s="211"/>
      <c r="M84" s="212"/>
      <c r="N84" s="210"/>
      <c r="O84" s="211"/>
      <c r="P84" s="211"/>
      <c r="Q84" s="211"/>
      <c r="R84" s="211"/>
      <c r="S84" s="211"/>
      <c r="T84" s="211"/>
      <c r="U84" s="211"/>
      <c r="V84" s="211"/>
      <c r="W84" s="211"/>
      <c r="X84" s="211"/>
      <c r="Y84" s="211"/>
      <c r="Z84" s="211"/>
      <c r="AA84" s="212"/>
      <c r="AB84" s="210"/>
      <c r="AC84" s="211"/>
      <c r="AD84" s="211"/>
      <c r="AE84" s="211"/>
      <c r="AF84" s="211"/>
      <c r="AG84" s="211"/>
      <c r="AH84" s="211"/>
      <c r="AI84" s="211"/>
      <c r="AJ84" s="211"/>
      <c r="AK84" s="211"/>
      <c r="AL84" s="211"/>
      <c r="AM84" s="211"/>
      <c r="AN84" s="211"/>
      <c r="AO84" s="212"/>
      <c r="AP84" s="213"/>
      <c r="AQ84" s="214"/>
      <c r="AR84" s="214"/>
      <c r="AS84" s="214"/>
      <c r="AT84" s="215"/>
      <c r="AU84" s="210"/>
      <c r="AV84" s="211"/>
      <c r="AW84" s="211"/>
      <c r="AX84" s="211"/>
      <c r="AY84" s="211"/>
      <c r="AZ84" s="211"/>
      <c r="BA84" s="211"/>
      <c r="BB84" s="211"/>
      <c r="BC84" s="212"/>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7"/>
      <c r="B85" s="208"/>
      <c r="C85" s="208"/>
      <c r="D85" s="209"/>
      <c r="E85" s="210"/>
      <c r="F85" s="211"/>
      <c r="G85" s="211"/>
      <c r="H85" s="211"/>
      <c r="I85" s="211"/>
      <c r="J85" s="211"/>
      <c r="K85" s="211"/>
      <c r="L85" s="211"/>
      <c r="M85" s="212"/>
      <c r="N85" s="210"/>
      <c r="O85" s="211"/>
      <c r="P85" s="211"/>
      <c r="Q85" s="211"/>
      <c r="R85" s="211"/>
      <c r="S85" s="211"/>
      <c r="T85" s="211"/>
      <c r="U85" s="211"/>
      <c r="V85" s="211"/>
      <c r="W85" s="211"/>
      <c r="X85" s="211"/>
      <c r="Y85" s="211"/>
      <c r="Z85" s="211"/>
      <c r="AA85" s="212"/>
      <c r="AB85" s="210"/>
      <c r="AC85" s="211"/>
      <c r="AD85" s="211"/>
      <c r="AE85" s="211"/>
      <c r="AF85" s="211"/>
      <c r="AG85" s="211"/>
      <c r="AH85" s="211"/>
      <c r="AI85" s="211"/>
      <c r="AJ85" s="211"/>
      <c r="AK85" s="211"/>
      <c r="AL85" s="211"/>
      <c r="AM85" s="211"/>
      <c r="AN85" s="211"/>
      <c r="AO85" s="212"/>
      <c r="AP85" s="213"/>
      <c r="AQ85" s="214"/>
      <c r="AR85" s="214"/>
      <c r="AS85" s="214"/>
      <c r="AT85" s="215"/>
      <c r="AU85" s="210"/>
      <c r="AV85" s="211"/>
      <c r="AW85" s="211"/>
      <c r="AX85" s="211"/>
      <c r="AY85" s="211"/>
      <c r="AZ85" s="211"/>
      <c r="BA85" s="211"/>
      <c r="BB85" s="211"/>
      <c r="BC85" s="212"/>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7"/>
      <c r="B86" s="208"/>
      <c r="C86" s="208"/>
      <c r="D86" s="209"/>
      <c r="E86" s="210"/>
      <c r="F86" s="211"/>
      <c r="G86" s="211"/>
      <c r="H86" s="211"/>
      <c r="I86" s="211"/>
      <c r="J86" s="211"/>
      <c r="K86" s="211"/>
      <c r="L86" s="211"/>
      <c r="M86" s="212"/>
      <c r="N86" s="210"/>
      <c r="O86" s="211"/>
      <c r="P86" s="211"/>
      <c r="Q86" s="211"/>
      <c r="R86" s="211"/>
      <c r="S86" s="211"/>
      <c r="T86" s="211"/>
      <c r="U86" s="211"/>
      <c r="V86" s="211"/>
      <c r="W86" s="211"/>
      <c r="X86" s="211"/>
      <c r="Y86" s="211"/>
      <c r="Z86" s="211"/>
      <c r="AA86" s="212"/>
      <c r="AB86" s="210"/>
      <c r="AC86" s="211"/>
      <c r="AD86" s="211"/>
      <c r="AE86" s="211"/>
      <c r="AF86" s="211"/>
      <c r="AG86" s="211"/>
      <c r="AH86" s="211"/>
      <c r="AI86" s="211"/>
      <c r="AJ86" s="211"/>
      <c r="AK86" s="211"/>
      <c r="AL86" s="211"/>
      <c r="AM86" s="211"/>
      <c r="AN86" s="211"/>
      <c r="AO86" s="212"/>
      <c r="AP86" s="213"/>
      <c r="AQ86" s="214"/>
      <c r="AR86" s="214"/>
      <c r="AS86" s="214"/>
      <c r="AT86" s="215"/>
      <c r="AU86" s="210"/>
      <c r="AV86" s="211"/>
      <c r="AW86" s="211"/>
      <c r="AX86" s="211"/>
      <c r="AY86" s="211"/>
      <c r="AZ86" s="211"/>
      <c r="BA86" s="211"/>
      <c r="BB86" s="211"/>
      <c r="BC86" s="212"/>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7"/>
      <c r="B87" s="208"/>
      <c r="C87" s="208"/>
      <c r="D87" s="209"/>
      <c r="E87" s="210"/>
      <c r="F87" s="211"/>
      <c r="G87" s="211"/>
      <c r="H87" s="211"/>
      <c r="I87" s="211"/>
      <c r="J87" s="211"/>
      <c r="K87" s="211"/>
      <c r="L87" s="211"/>
      <c r="M87" s="212"/>
      <c r="N87" s="210"/>
      <c r="O87" s="211"/>
      <c r="P87" s="211"/>
      <c r="Q87" s="211"/>
      <c r="R87" s="211"/>
      <c r="S87" s="211"/>
      <c r="T87" s="211"/>
      <c r="U87" s="211"/>
      <c r="V87" s="211"/>
      <c r="W87" s="211"/>
      <c r="X87" s="211"/>
      <c r="Y87" s="211"/>
      <c r="Z87" s="211"/>
      <c r="AA87" s="212"/>
      <c r="AB87" s="210"/>
      <c r="AC87" s="211"/>
      <c r="AD87" s="211"/>
      <c r="AE87" s="211"/>
      <c r="AF87" s="211"/>
      <c r="AG87" s="211"/>
      <c r="AH87" s="211"/>
      <c r="AI87" s="211"/>
      <c r="AJ87" s="211"/>
      <c r="AK87" s="211"/>
      <c r="AL87" s="211"/>
      <c r="AM87" s="211"/>
      <c r="AN87" s="211"/>
      <c r="AO87" s="212"/>
      <c r="AP87" s="213"/>
      <c r="AQ87" s="214"/>
      <c r="AR87" s="214"/>
      <c r="AS87" s="214"/>
      <c r="AT87" s="215"/>
      <c r="AU87" s="210"/>
      <c r="AV87" s="211"/>
      <c r="AW87" s="211"/>
      <c r="AX87" s="211"/>
      <c r="AY87" s="211"/>
      <c r="AZ87" s="211"/>
      <c r="BA87" s="211"/>
      <c r="BB87" s="211"/>
      <c r="BC87" s="212"/>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7"/>
      <c r="B88" s="208"/>
      <c r="C88" s="208"/>
      <c r="D88" s="209"/>
      <c r="E88" s="210"/>
      <c r="F88" s="211"/>
      <c r="G88" s="211"/>
      <c r="H88" s="211"/>
      <c r="I88" s="211"/>
      <c r="J88" s="211"/>
      <c r="K88" s="211"/>
      <c r="L88" s="211"/>
      <c r="M88" s="212"/>
      <c r="N88" s="210"/>
      <c r="O88" s="211"/>
      <c r="P88" s="211"/>
      <c r="Q88" s="211"/>
      <c r="R88" s="211"/>
      <c r="S88" s="211"/>
      <c r="T88" s="211"/>
      <c r="U88" s="211"/>
      <c r="V88" s="211"/>
      <c r="W88" s="211"/>
      <c r="X88" s="211"/>
      <c r="Y88" s="211"/>
      <c r="Z88" s="211"/>
      <c r="AA88" s="212"/>
      <c r="AB88" s="210"/>
      <c r="AC88" s="211"/>
      <c r="AD88" s="211"/>
      <c r="AE88" s="211"/>
      <c r="AF88" s="211"/>
      <c r="AG88" s="211"/>
      <c r="AH88" s="211"/>
      <c r="AI88" s="211"/>
      <c r="AJ88" s="211"/>
      <c r="AK88" s="211"/>
      <c r="AL88" s="211"/>
      <c r="AM88" s="211"/>
      <c r="AN88" s="211"/>
      <c r="AO88" s="212"/>
      <c r="AP88" s="213"/>
      <c r="AQ88" s="214"/>
      <c r="AR88" s="214"/>
      <c r="AS88" s="214"/>
      <c r="AT88" s="215"/>
      <c r="AU88" s="210"/>
      <c r="AV88" s="211"/>
      <c r="AW88" s="211"/>
      <c r="AX88" s="211"/>
      <c r="AY88" s="211"/>
      <c r="AZ88" s="211"/>
      <c r="BA88" s="211"/>
      <c r="BB88" s="211"/>
      <c r="BC88" s="212"/>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7"/>
      <c r="B89" s="208"/>
      <c r="C89" s="208"/>
      <c r="D89" s="209"/>
      <c r="E89" s="210"/>
      <c r="F89" s="211"/>
      <c r="G89" s="211"/>
      <c r="H89" s="211"/>
      <c r="I89" s="211"/>
      <c r="J89" s="211"/>
      <c r="K89" s="211"/>
      <c r="L89" s="211"/>
      <c r="M89" s="212"/>
      <c r="N89" s="210"/>
      <c r="O89" s="211"/>
      <c r="P89" s="211"/>
      <c r="Q89" s="211"/>
      <c r="R89" s="211"/>
      <c r="S89" s="211"/>
      <c r="T89" s="211"/>
      <c r="U89" s="211"/>
      <c r="V89" s="211"/>
      <c r="W89" s="211"/>
      <c r="X89" s="211"/>
      <c r="Y89" s="211"/>
      <c r="Z89" s="211"/>
      <c r="AA89" s="212"/>
      <c r="AB89" s="210"/>
      <c r="AC89" s="211"/>
      <c r="AD89" s="211"/>
      <c r="AE89" s="211"/>
      <c r="AF89" s="211"/>
      <c r="AG89" s="211"/>
      <c r="AH89" s="211"/>
      <c r="AI89" s="211"/>
      <c r="AJ89" s="211"/>
      <c r="AK89" s="211"/>
      <c r="AL89" s="211"/>
      <c r="AM89" s="211"/>
      <c r="AN89" s="211"/>
      <c r="AO89" s="212"/>
      <c r="AP89" s="213"/>
      <c r="AQ89" s="214"/>
      <c r="AR89" s="214"/>
      <c r="AS89" s="214"/>
      <c r="AT89" s="215"/>
      <c r="AU89" s="210"/>
      <c r="AV89" s="211"/>
      <c r="AW89" s="211"/>
      <c r="AX89" s="211"/>
      <c r="AY89" s="211"/>
      <c r="AZ89" s="211"/>
      <c r="BA89" s="211"/>
      <c r="BB89" s="211"/>
      <c r="BC89" s="212"/>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7"/>
      <c r="B90" s="208"/>
      <c r="C90" s="208"/>
      <c r="D90" s="209"/>
      <c r="E90" s="210"/>
      <c r="F90" s="211"/>
      <c r="G90" s="211"/>
      <c r="H90" s="211"/>
      <c r="I90" s="211"/>
      <c r="J90" s="211"/>
      <c r="K90" s="211"/>
      <c r="L90" s="211"/>
      <c r="M90" s="212"/>
      <c r="N90" s="210"/>
      <c r="O90" s="211"/>
      <c r="P90" s="211"/>
      <c r="Q90" s="211"/>
      <c r="R90" s="211"/>
      <c r="S90" s="211"/>
      <c r="T90" s="211"/>
      <c r="U90" s="211"/>
      <c r="V90" s="211"/>
      <c r="W90" s="211"/>
      <c r="X90" s="211"/>
      <c r="Y90" s="211"/>
      <c r="Z90" s="211"/>
      <c r="AA90" s="212"/>
      <c r="AB90" s="210"/>
      <c r="AC90" s="211"/>
      <c r="AD90" s="211"/>
      <c r="AE90" s="211"/>
      <c r="AF90" s="211"/>
      <c r="AG90" s="211"/>
      <c r="AH90" s="211"/>
      <c r="AI90" s="211"/>
      <c r="AJ90" s="211"/>
      <c r="AK90" s="211"/>
      <c r="AL90" s="211"/>
      <c r="AM90" s="211"/>
      <c r="AN90" s="211"/>
      <c r="AO90" s="212"/>
      <c r="AP90" s="213"/>
      <c r="AQ90" s="214"/>
      <c r="AR90" s="214"/>
      <c r="AS90" s="214"/>
      <c r="AT90" s="215"/>
      <c r="AU90" s="210"/>
      <c r="AV90" s="211"/>
      <c r="AW90" s="211"/>
      <c r="AX90" s="211"/>
      <c r="AY90" s="211"/>
      <c r="AZ90" s="211"/>
      <c r="BA90" s="211"/>
      <c r="BB90" s="211"/>
      <c r="BC90" s="212"/>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7"/>
      <c r="B91" s="208"/>
      <c r="C91" s="208"/>
      <c r="D91" s="209"/>
      <c r="E91" s="210"/>
      <c r="F91" s="211"/>
      <c r="G91" s="211"/>
      <c r="H91" s="211"/>
      <c r="I91" s="211"/>
      <c r="J91" s="211"/>
      <c r="K91" s="211"/>
      <c r="L91" s="211"/>
      <c r="M91" s="212"/>
      <c r="N91" s="210"/>
      <c r="O91" s="211"/>
      <c r="P91" s="211"/>
      <c r="Q91" s="211"/>
      <c r="R91" s="211"/>
      <c r="S91" s="211"/>
      <c r="T91" s="211"/>
      <c r="U91" s="211"/>
      <c r="V91" s="211"/>
      <c r="W91" s="211"/>
      <c r="X91" s="211"/>
      <c r="Y91" s="211"/>
      <c r="Z91" s="211"/>
      <c r="AA91" s="212"/>
      <c r="AB91" s="210"/>
      <c r="AC91" s="211"/>
      <c r="AD91" s="211"/>
      <c r="AE91" s="211"/>
      <c r="AF91" s="211"/>
      <c r="AG91" s="211"/>
      <c r="AH91" s="211"/>
      <c r="AI91" s="211"/>
      <c r="AJ91" s="211"/>
      <c r="AK91" s="211"/>
      <c r="AL91" s="211"/>
      <c r="AM91" s="211"/>
      <c r="AN91" s="211"/>
      <c r="AO91" s="212"/>
      <c r="AP91" s="213"/>
      <c r="AQ91" s="214"/>
      <c r="AR91" s="214"/>
      <c r="AS91" s="214"/>
      <c r="AT91" s="215"/>
      <c r="AU91" s="210"/>
      <c r="AV91" s="211"/>
      <c r="AW91" s="211"/>
      <c r="AX91" s="211"/>
      <c r="AY91" s="211"/>
      <c r="AZ91" s="211"/>
      <c r="BA91" s="211"/>
      <c r="BB91" s="211"/>
      <c r="BC91" s="212"/>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7"/>
      <c r="B92" s="208"/>
      <c r="C92" s="208"/>
      <c r="D92" s="209"/>
      <c r="E92" s="210"/>
      <c r="F92" s="211"/>
      <c r="G92" s="211"/>
      <c r="H92" s="211"/>
      <c r="I92" s="211"/>
      <c r="J92" s="211"/>
      <c r="K92" s="211"/>
      <c r="L92" s="211"/>
      <c r="M92" s="212"/>
      <c r="N92" s="210"/>
      <c r="O92" s="211"/>
      <c r="P92" s="211"/>
      <c r="Q92" s="211"/>
      <c r="R92" s="211"/>
      <c r="S92" s="211"/>
      <c r="T92" s="211"/>
      <c r="U92" s="211"/>
      <c r="V92" s="211"/>
      <c r="W92" s="211"/>
      <c r="X92" s="211"/>
      <c r="Y92" s="211"/>
      <c r="Z92" s="211"/>
      <c r="AA92" s="212"/>
      <c r="AB92" s="210"/>
      <c r="AC92" s="211"/>
      <c r="AD92" s="211"/>
      <c r="AE92" s="211"/>
      <c r="AF92" s="211"/>
      <c r="AG92" s="211"/>
      <c r="AH92" s="211"/>
      <c r="AI92" s="211"/>
      <c r="AJ92" s="211"/>
      <c r="AK92" s="211"/>
      <c r="AL92" s="211"/>
      <c r="AM92" s="211"/>
      <c r="AN92" s="211"/>
      <c r="AO92" s="212"/>
      <c r="AP92" s="213"/>
      <c r="AQ92" s="214"/>
      <c r="AR92" s="214"/>
      <c r="AS92" s="214"/>
      <c r="AT92" s="215"/>
      <c r="AU92" s="210"/>
      <c r="AV92" s="211"/>
      <c r="AW92" s="211"/>
      <c r="AX92" s="211"/>
      <c r="AY92" s="211"/>
      <c r="AZ92" s="211"/>
      <c r="BA92" s="211"/>
      <c r="BB92" s="211"/>
      <c r="BC92" s="212"/>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7"/>
      <c r="B93" s="208"/>
      <c r="C93" s="208"/>
      <c r="D93" s="209"/>
      <c r="E93" s="210"/>
      <c r="F93" s="211"/>
      <c r="G93" s="211"/>
      <c r="H93" s="211"/>
      <c r="I93" s="211"/>
      <c r="J93" s="211"/>
      <c r="K93" s="211"/>
      <c r="L93" s="211"/>
      <c r="M93" s="212"/>
      <c r="N93" s="210"/>
      <c r="O93" s="211"/>
      <c r="P93" s="211"/>
      <c r="Q93" s="211"/>
      <c r="R93" s="211"/>
      <c r="S93" s="211"/>
      <c r="T93" s="211"/>
      <c r="U93" s="211"/>
      <c r="V93" s="211"/>
      <c r="W93" s="211"/>
      <c r="X93" s="211"/>
      <c r="Y93" s="211"/>
      <c r="Z93" s="211"/>
      <c r="AA93" s="212"/>
      <c r="AB93" s="210"/>
      <c r="AC93" s="211"/>
      <c r="AD93" s="211"/>
      <c r="AE93" s="211"/>
      <c r="AF93" s="211"/>
      <c r="AG93" s="211"/>
      <c r="AH93" s="211"/>
      <c r="AI93" s="211"/>
      <c r="AJ93" s="211"/>
      <c r="AK93" s="211"/>
      <c r="AL93" s="211"/>
      <c r="AM93" s="211"/>
      <c r="AN93" s="211"/>
      <c r="AO93" s="212"/>
      <c r="AP93" s="213"/>
      <c r="AQ93" s="214"/>
      <c r="AR93" s="214"/>
      <c r="AS93" s="214"/>
      <c r="AT93" s="215"/>
      <c r="AU93" s="210"/>
      <c r="AV93" s="211"/>
      <c r="AW93" s="211"/>
      <c r="AX93" s="211"/>
      <c r="AY93" s="211"/>
      <c r="AZ93" s="211"/>
      <c r="BA93" s="211"/>
      <c r="BB93" s="211"/>
      <c r="BC93" s="212"/>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7"/>
      <c r="B94" s="208"/>
      <c r="C94" s="208"/>
      <c r="D94" s="209"/>
      <c r="E94" s="210"/>
      <c r="F94" s="211"/>
      <c r="G94" s="211"/>
      <c r="H94" s="211"/>
      <c r="I94" s="211"/>
      <c r="J94" s="211"/>
      <c r="K94" s="211"/>
      <c r="L94" s="211"/>
      <c r="M94" s="212"/>
      <c r="N94" s="210"/>
      <c r="O94" s="211"/>
      <c r="P94" s="211"/>
      <c r="Q94" s="211"/>
      <c r="R94" s="211"/>
      <c r="S94" s="211"/>
      <c r="T94" s="211"/>
      <c r="U94" s="211"/>
      <c r="V94" s="211"/>
      <c r="W94" s="211"/>
      <c r="X94" s="211"/>
      <c r="Y94" s="211"/>
      <c r="Z94" s="211"/>
      <c r="AA94" s="212"/>
      <c r="AB94" s="210"/>
      <c r="AC94" s="211"/>
      <c r="AD94" s="211"/>
      <c r="AE94" s="211"/>
      <c r="AF94" s="211"/>
      <c r="AG94" s="211"/>
      <c r="AH94" s="211"/>
      <c r="AI94" s="211"/>
      <c r="AJ94" s="211"/>
      <c r="AK94" s="211"/>
      <c r="AL94" s="211"/>
      <c r="AM94" s="211"/>
      <c r="AN94" s="211"/>
      <c r="AO94" s="212"/>
      <c r="AP94" s="213"/>
      <c r="AQ94" s="214"/>
      <c r="AR94" s="214"/>
      <c r="AS94" s="214"/>
      <c r="AT94" s="215"/>
      <c r="AU94" s="210"/>
      <c r="AV94" s="211"/>
      <c r="AW94" s="211"/>
      <c r="AX94" s="211"/>
      <c r="AY94" s="211"/>
      <c r="AZ94" s="211"/>
      <c r="BA94" s="211"/>
      <c r="BB94" s="211"/>
      <c r="BC94" s="212"/>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7"/>
      <c r="B95" s="208"/>
      <c r="C95" s="208"/>
      <c r="D95" s="209"/>
      <c r="E95" s="210"/>
      <c r="F95" s="211"/>
      <c r="G95" s="211"/>
      <c r="H95" s="211"/>
      <c r="I95" s="211"/>
      <c r="J95" s="211"/>
      <c r="K95" s="211"/>
      <c r="L95" s="211"/>
      <c r="M95" s="212"/>
      <c r="N95" s="210"/>
      <c r="O95" s="211"/>
      <c r="P95" s="211"/>
      <c r="Q95" s="211"/>
      <c r="R95" s="211"/>
      <c r="S95" s="211"/>
      <c r="T95" s="211"/>
      <c r="U95" s="211"/>
      <c r="V95" s="211"/>
      <c r="W95" s="211"/>
      <c r="X95" s="211"/>
      <c r="Y95" s="211"/>
      <c r="Z95" s="211"/>
      <c r="AA95" s="212"/>
      <c r="AB95" s="210"/>
      <c r="AC95" s="211"/>
      <c r="AD95" s="211"/>
      <c r="AE95" s="211"/>
      <c r="AF95" s="211"/>
      <c r="AG95" s="211"/>
      <c r="AH95" s="211"/>
      <c r="AI95" s="211"/>
      <c r="AJ95" s="211"/>
      <c r="AK95" s="211"/>
      <c r="AL95" s="211"/>
      <c r="AM95" s="211"/>
      <c r="AN95" s="211"/>
      <c r="AO95" s="212"/>
      <c r="AP95" s="213"/>
      <c r="AQ95" s="214"/>
      <c r="AR95" s="214"/>
      <c r="AS95" s="214"/>
      <c r="AT95" s="215"/>
      <c r="AU95" s="210"/>
      <c r="AV95" s="211"/>
      <c r="AW95" s="211"/>
      <c r="AX95" s="211"/>
      <c r="AY95" s="211"/>
      <c r="AZ95" s="211"/>
      <c r="BA95" s="211"/>
      <c r="BB95" s="211"/>
      <c r="BC95" s="212"/>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7"/>
      <c r="B96" s="208"/>
      <c r="C96" s="208"/>
      <c r="D96" s="209"/>
      <c r="E96" s="210"/>
      <c r="F96" s="211"/>
      <c r="G96" s="211"/>
      <c r="H96" s="211"/>
      <c r="I96" s="211"/>
      <c r="J96" s="211"/>
      <c r="K96" s="211"/>
      <c r="L96" s="211"/>
      <c r="M96" s="212"/>
      <c r="N96" s="210"/>
      <c r="O96" s="211"/>
      <c r="P96" s="211"/>
      <c r="Q96" s="211"/>
      <c r="R96" s="211"/>
      <c r="S96" s="211"/>
      <c r="T96" s="211"/>
      <c r="U96" s="211"/>
      <c r="V96" s="211"/>
      <c r="W96" s="211"/>
      <c r="X96" s="211"/>
      <c r="Y96" s="211"/>
      <c r="Z96" s="211"/>
      <c r="AA96" s="212"/>
      <c r="AB96" s="210"/>
      <c r="AC96" s="211"/>
      <c r="AD96" s="211"/>
      <c r="AE96" s="211"/>
      <c r="AF96" s="211"/>
      <c r="AG96" s="211"/>
      <c r="AH96" s="211"/>
      <c r="AI96" s="211"/>
      <c r="AJ96" s="211"/>
      <c r="AK96" s="211"/>
      <c r="AL96" s="211"/>
      <c r="AM96" s="211"/>
      <c r="AN96" s="211"/>
      <c r="AO96" s="212"/>
      <c r="AP96" s="213"/>
      <c r="AQ96" s="214"/>
      <c r="AR96" s="214"/>
      <c r="AS96" s="214"/>
      <c r="AT96" s="215"/>
      <c r="AU96" s="210"/>
      <c r="AV96" s="211"/>
      <c r="AW96" s="211"/>
      <c r="AX96" s="211"/>
      <c r="AY96" s="211"/>
      <c r="AZ96" s="211"/>
      <c r="BA96" s="211"/>
      <c r="BB96" s="211"/>
      <c r="BC96" s="212"/>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7"/>
      <c r="B97" s="208"/>
      <c r="C97" s="208"/>
      <c r="D97" s="209"/>
      <c r="E97" s="210"/>
      <c r="F97" s="211"/>
      <c r="G97" s="211"/>
      <c r="H97" s="211"/>
      <c r="I97" s="211"/>
      <c r="J97" s="211"/>
      <c r="K97" s="211"/>
      <c r="L97" s="211"/>
      <c r="M97" s="212"/>
      <c r="N97" s="210"/>
      <c r="O97" s="211"/>
      <c r="P97" s="211"/>
      <c r="Q97" s="211"/>
      <c r="R97" s="211"/>
      <c r="S97" s="211"/>
      <c r="T97" s="211"/>
      <c r="U97" s="211"/>
      <c r="V97" s="211"/>
      <c r="W97" s="211"/>
      <c r="X97" s="211"/>
      <c r="Y97" s="211"/>
      <c r="Z97" s="211"/>
      <c r="AA97" s="212"/>
      <c r="AB97" s="210"/>
      <c r="AC97" s="211"/>
      <c r="AD97" s="211"/>
      <c r="AE97" s="211"/>
      <c r="AF97" s="211"/>
      <c r="AG97" s="211"/>
      <c r="AH97" s="211"/>
      <c r="AI97" s="211"/>
      <c r="AJ97" s="211"/>
      <c r="AK97" s="211"/>
      <c r="AL97" s="211"/>
      <c r="AM97" s="211"/>
      <c r="AN97" s="211"/>
      <c r="AO97" s="212"/>
      <c r="AP97" s="213"/>
      <c r="AQ97" s="214"/>
      <c r="AR97" s="214"/>
      <c r="AS97" s="214"/>
      <c r="AT97" s="215"/>
      <c r="AU97" s="210"/>
      <c r="AV97" s="211"/>
      <c r="AW97" s="211"/>
      <c r="AX97" s="211"/>
      <c r="AY97" s="211"/>
      <c r="AZ97" s="211"/>
      <c r="BA97" s="211"/>
      <c r="BB97" s="211"/>
      <c r="BC97" s="212"/>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7"/>
      <c r="B98" s="208"/>
      <c r="C98" s="208"/>
      <c r="D98" s="209"/>
      <c r="E98" s="210"/>
      <c r="F98" s="211"/>
      <c r="G98" s="211"/>
      <c r="H98" s="211"/>
      <c r="I98" s="211"/>
      <c r="J98" s="211"/>
      <c r="K98" s="211"/>
      <c r="L98" s="211"/>
      <c r="M98" s="212"/>
      <c r="N98" s="210"/>
      <c r="O98" s="211"/>
      <c r="P98" s="211"/>
      <c r="Q98" s="211"/>
      <c r="R98" s="211"/>
      <c r="S98" s="211"/>
      <c r="T98" s="211"/>
      <c r="U98" s="211"/>
      <c r="V98" s="211"/>
      <c r="W98" s="211"/>
      <c r="X98" s="211"/>
      <c r="Y98" s="211"/>
      <c r="Z98" s="211"/>
      <c r="AA98" s="212"/>
      <c r="AB98" s="210"/>
      <c r="AC98" s="211"/>
      <c r="AD98" s="211"/>
      <c r="AE98" s="211"/>
      <c r="AF98" s="211"/>
      <c r="AG98" s="211"/>
      <c r="AH98" s="211"/>
      <c r="AI98" s="211"/>
      <c r="AJ98" s="211"/>
      <c r="AK98" s="211"/>
      <c r="AL98" s="211"/>
      <c r="AM98" s="211"/>
      <c r="AN98" s="211"/>
      <c r="AO98" s="212"/>
      <c r="AP98" s="213"/>
      <c r="AQ98" s="214"/>
      <c r="AR98" s="214"/>
      <c r="AS98" s="214"/>
      <c r="AT98" s="215"/>
      <c r="AU98" s="210"/>
      <c r="AV98" s="211"/>
      <c r="AW98" s="211"/>
      <c r="AX98" s="211"/>
      <c r="AY98" s="211"/>
      <c r="AZ98" s="211"/>
      <c r="BA98" s="211"/>
      <c r="BB98" s="211"/>
      <c r="BC98" s="212"/>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7"/>
      <c r="B99" s="208"/>
      <c r="C99" s="208"/>
      <c r="D99" s="209"/>
      <c r="E99" s="210"/>
      <c r="F99" s="211"/>
      <c r="G99" s="211"/>
      <c r="H99" s="211"/>
      <c r="I99" s="211"/>
      <c r="J99" s="211"/>
      <c r="K99" s="211"/>
      <c r="L99" s="211"/>
      <c r="M99" s="212"/>
      <c r="N99" s="210"/>
      <c r="O99" s="211"/>
      <c r="P99" s="211"/>
      <c r="Q99" s="211"/>
      <c r="R99" s="211"/>
      <c r="S99" s="211"/>
      <c r="T99" s="211"/>
      <c r="U99" s="211"/>
      <c r="V99" s="211"/>
      <c r="W99" s="211"/>
      <c r="X99" s="211"/>
      <c r="Y99" s="211"/>
      <c r="Z99" s="211"/>
      <c r="AA99" s="212"/>
      <c r="AB99" s="210"/>
      <c r="AC99" s="211"/>
      <c r="AD99" s="211"/>
      <c r="AE99" s="211"/>
      <c r="AF99" s="211"/>
      <c r="AG99" s="211"/>
      <c r="AH99" s="211"/>
      <c r="AI99" s="211"/>
      <c r="AJ99" s="211"/>
      <c r="AK99" s="211"/>
      <c r="AL99" s="211"/>
      <c r="AM99" s="211"/>
      <c r="AN99" s="211"/>
      <c r="AO99" s="212"/>
      <c r="AP99" s="213"/>
      <c r="AQ99" s="214"/>
      <c r="AR99" s="214"/>
      <c r="AS99" s="214"/>
      <c r="AT99" s="215"/>
      <c r="AU99" s="210"/>
      <c r="AV99" s="211"/>
      <c r="AW99" s="211"/>
      <c r="AX99" s="211"/>
      <c r="AY99" s="211"/>
      <c r="AZ99" s="211"/>
      <c r="BA99" s="211"/>
      <c r="BB99" s="211"/>
      <c r="BC99" s="212"/>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7"/>
      <c r="B100" s="208"/>
      <c r="C100" s="208"/>
      <c r="D100" s="209"/>
      <c r="E100" s="210"/>
      <c r="F100" s="211"/>
      <c r="G100" s="211"/>
      <c r="H100" s="211"/>
      <c r="I100" s="211"/>
      <c r="J100" s="211"/>
      <c r="K100" s="211"/>
      <c r="L100" s="211"/>
      <c r="M100" s="212"/>
      <c r="N100" s="210"/>
      <c r="O100" s="211"/>
      <c r="P100" s="211"/>
      <c r="Q100" s="211"/>
      <c r="R100" s="211"/>
      <c r="S100" s="211"/>
      <c r="T100" s="211"/>
      <c r="U100" s="211"/>
      <c r="V100" s="211"/>
      <c r="W100" s="211"/>
      <c r="X100" s="211"/>
      <c r="Y100" s="211"/>
      <c r="Z100" s="211"/>
      <c r="AA100" s="212"/>
      <c r="AB100" s="210"/>
      <c r="AC100" s="211"/>
      <c r="AD100" s="211"/>
      <c r="AE100" s="211"/>
      <c r="AF100" s="211"/>
      <c r="AG100" s="211"/>
      <c r="AH100" s="211"/>
      <c r="AI100" s="211"/>
      <c r="AJ100" s="211"/>
      <c r="AK100" s="211"/>
      <c r="AL100" s="211"/>
      <c r="AM100" s="211"/>
      <c r="AN100" s="211"/>
      <c r="AO100" s="212"/>
      <c r="AP100" s="213"/>
      <c r="AQ100" s="214"/>
      <c r="AR100" s="214"/>
      <c r="AS100" s="214"/>
      <c r="AT100" s="215"/>
      <c r="AU100" s="210"/>
      <c r="AV100" s="211"/>
      <c r="AW100" s="211"/>
      <c r="AX100" s="211"/>
      <c r="AY100" s="211"/>
      <c r="AZ100" s="211"/>
      <c r="BA100" s="211"/>
      <c r="BB100" s="211"/>
      <c r="BC100" s="212"/>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7"/>
      <c r="B101" s="208"/>
      <c r="C101" s="208"/>
      <c r="D101" s="209"/>
      <c r="E101" s="210"/>
      <c r="F101" s="211"/>
      <c r="G101" s="211"/>
      <c r="H101" s="211"/>
      <c r="I101" s="211"/>
      <c r="J101" s="211"/>
      <c r="K101" s="211"/>
      <c r="L101" s="211"/>
      <c r="M101" s="212"/>
      <c r="N101" s="210"/>
      <c r="O101" s="211"/>
      <c r="P101" s="211"/>
      <c r="Q101" s="211"/>
      <c r="R101" s="211"/>
      <c r="S101" s="211"/>
      <c r="T101" s="211"/>
      <c r="U101" s="211"/>
      <c r="V101" s="211"/>
      <c r="W101" s="211"/>
      <c r="X101" s="211"/>
      <c r="Y101" s="211"/>
      <c r="Z101" s="211"/>
      <c r="AA101" s="212"/>
      <c r="AB101" s="210"/>
      <c r="AC101" s="211"/>
      <c r="AD101" s="211"/>
      <c r="AE101" s="211"/>
      <c r="AF101" s="211"/>
      <c r="AG101" s="211"/>
      <c r="AH101" s="211"/>
      <c r="AI101" s="211"/>
      <c r="AJ101" s="211"/>
      <c r="AK101" s="211"/>
      <c r="AL101" s="211"/>
      <c r="AM101" s="211"/>
      <c r="AN101" s="211"/>
      <c r="AO101" s="212"/>
      <c r="AP101" s="213"/>
      <c r="AQ101" s="214"/>
      <c r="AR101" s="214"/>
      <c r="AS101" s="214"/>
      <c r="AT101" s="215"/>
      <c r="AU101" s="210"/>
      <c r="AV101" s="211"/>
      <c r="AW101" s="211"/>
      <c r="AX101" s="211"/>
      <c r="AY101" s="211"/>
      <c r="AZ101" s="211"/>
      <c r="BA101" s="211"/>
      <c r="BB101" s="211"/>
      <c r="BC101" s="212"/>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7"/>
      <c r="B102" s="208"/>
      <c r="C102" s="208"/>
      <c r="D102" s="209"/>
      <c r="E102" s="210"/>
      <c r="F102" s="211"/>
      <c r="G102" s="211"/>
      <c r="H102" s="211"/>
      <c r="I102" s="211"/>
      <c r="J102" s="211"/>
      <c r="K102" s="211"/>
      <c r="L102" s="211"/>
      <c r="M102" s="212"/>
      <c r="N102" s="210"/>
      <c r="O102" s="211"/>
      <c r="P102" s="211"/>
      <c r="Q102" s="211"/>
      <c r="R102" s="211"/>
      <c r="S102" s="211"/>
      <c r="T102" s="211"/>
      <c r="U102" s="211"/>
      <c r="V102" s="211"/>
      <c r="W102" s="211"/>
      <c r="X102" s="211"/>
      <c r="Y102" s="211"/>
      <c r="Z102" s="211"/>
      <c r="AA102" s="212"/>
      <c r="AB102" s="210"/>
      <c r="AC102" s="211"/>
      <c r="AD102" s="211"/>
      <c r="AE102" s="211"/>
      <c r="AF102" s="211"/>
      <c r="AG102" s="211"/>
      <c r="AH102" s="211"/>
      <c r="AI102" s="211"/>
      <c r="AJ102" s="211"/>
      <c r="AK102" s="211"/>
      <c r="AL102" s="211"/>
      <c r="AM102" s="211"/>
      <c r="AN102" s="211"/>
      <c r="AO102" s="212"/>
      <c r="AP102" s="213"/>
      <c r="AQ102" s="214"/>
      <c r="AR102" s="214"/>
      <c r="AS102" s="214"/>
      <c r="AT102" s="215"/>
      <c r="AU102" s="210"/>
      <c r="AV102" s="211"/>
      <c r="AW102" s="211"/>
      <c r="AX102" s="211"/>
      <c r="AY102" s="211"/>
      <c r="AZ102" s="211"/>
      <c r="BA102" s="211"/>
      <c r="BB102" s="211"/>
      <c r="BC102" s="212"/>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7"/>
      <c r="B103" s="208"/>
      <c r="C103" s="208"/>
      <c r="D103" s="209"/>
      <c r="E103" s="210"/>
      <c r="F103" s="211"/>
      <c r="G103" s="211"/>
      <c r="H103" s="211"/>
      <c r="I103" s="211"/>
      <c r="J103" s="211"/>
      <c r="K103" s="211"/>
      <c r="L103" s="211"/>
      <c r="M103" s="212"/>
      <c r="N103" s="210"/>
      <c r="O103" s="211"/>
      <c r="P103" s="211"/>
      <c r="Q103" s="211"/>
      <c r="R103" s="211"/>
      <c r="S103" s="211"/>
      <c r="T103" s="211"/>
      <c r="U103" s="211"/>
      <c r="V103" s="211"/>
      <c r="W103" s="211"/>
      <c r="X103" s="211"/>
      <c r="Y103" s="211"/>
      <c r="Z103" s="211"/>
      <c r="AA103" s="212"/>
      <c r="AB103" s="210"/>
      <c r="AC103" s="211"/>
      <c r="AD103" s="211"/>
      <c r="AE103" s="211"/>
      <c r="AF103" s="211"/>
      <c r="AG103" s="211"/>
      <c r="AH103" s="211"/>
      <c r="AI103" s="211"/>
      <c r="AJ103" s="211"/>
      <c r="AK103" s="211"/>
      <c r="AL103" s="211"/>
      <c r="AM103" s="211"/>
      <c r="AN103" s="211"/>
      <c r="AO103" s="212"/>
      <c r="AP103" s="213"/>
      <c r="AQ103" s="214"/>
      <c r="AR103" s="214"/>
      <c r="AS103" s="214"/>
      <c r="AT103" s="215"/>
      <c r="AU103" s="210"/>
      <c r="AV103" s="211"/>
      <c r="AW103" s="211"/>
      <c r="AX103" s="211"/>
      <c r="AY103" s="211"/>
      <c r="AZ103" s="211"/>
      <c r="BA103" s="211"/>
      <c r="BB103" s="211"/>
      <c r="BC103" s="212"/>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2"/>
      <c r="B104" s="223"/>
      <c r="C104" s="223"/>
      <c r="D104" s="223"/>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村岡 拓哉</cp:lastModifiedBy>
  <cp:lastPrinted>2024-06-21T01:36:49Z</cp:lastPrinted>
  <dcterms:created xsi:type="dcterms:W3CDTF">2010-08-24T08:00:05Z</dcterms:created>
  <dcterms:modified xsi:type="dcterms:W3CDTF">2024-06-28T00:06:26Z</dcterms:modified>
</cp:coreProperties>
</file>