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8"/>
  <workbookPr codeName="ThisWorkbook"/>
  <mc:AlternateContent xmlns:mc="http://schemas.openxmlformats.org/markup-compatibility/2006">
    <mc:Choice Requires="x15">
      <x15ac:absPath xmlns:x15ac="http://schemas.microsoft.com/office/spreadsheetml/2010/11/ac" url="\\2003sv30\市民課\マイナンバー\特定個人情報保護評価書（PIA)\20240612_【624〆】特定個人情報保護評価の再実施について\"/>
    </mc:Choice>
  </mc:AlternateContent>
  <xr:revisionPtr revIDLastSave="0" documentId="13_ncr:1_{6F8AB8E6-8651-4B52-9A2B-1CB96967F46F}" xr6:coauthVersionLast="36" xr6:coauthVersionMax="36" xr10:uidLastSave="{00000000-0000-0000-0000-000000000000}"/>
  <workbookProtection workbookPassword="96F9" lockStructure="1"/>
  <bookViews>
    <workbookView xWindow="0" yWindow="0" windowWidth="20490" windowHeight="7770" xr2:uid="{00000000-000D-0000-FFFF-FFFF00000000}"/>
  </bookViews>
  <sheets>
    <sheet name="表紙" sheetId="2" r:id="rId1"/>
    <sheet name="I～Ⅳ" sheetId="19" r:id="rId2"/>
    <sheet name="変更箇所" sheetId="16" r:id="rId3"/>
  </sheets>
  <definedNames>
    <definedName name="_xlnm.Print_Area" localSheetId="1">'I～Ⅳ'!$A$1:$AM$152</definedName>
    <definedName name="_xlnm.Print_Area" localSheetId="0">表紙!$A$1:$AM$70</definedName>
    <definedName name="_xlnm.Print_Area" localSheetId="2">変更箇所!$A$1:$BC$24</definedName>
    <definedName name="_xlnm.Print_Titles" localSheetId="2">変更箇所!$3:$4</definedName>
  </definedNames>
  <calcPr calcId="191029"/>
</workbook>
</file>

<file path=xl/calcChain.xml><?xml version="1.0" encoding="utf-8"?>
<calcChain xmlns="http://schemas.openxmlformats.org/spreadsheetml/2006/main">
  <c r="BF126" i="19" l="1"/>
  <c r="BF127" i="19"/>
  <c r="BF120" i="19"/>
  <c r="BF114" i="19"/>
  <c r="BF148" i="19" l="1"/>
  <c r="BI148" i="19" s="1"/>
  <c r="BF146" i="19"/>
  <c r="BI146" i="19" s="1"/>
  <c r="BF145" i="19"/>
  <c r="BI145" i="19" s="1"/>
  <c r="BF144" i="19"/>
  <c r="BI144" i="19" s="1"/>
  <c r="BI2" i="19" l="1"/>
  <c r="BI2" i="16"/>
  <c r="BN103" i="16"/>
  <c r="BM103" i="16"/>
  <c r="BL103" i="16"/>
  <c r="BK103" i="16"/>
  <c r="BJ103" i="16"/>
  <c r="BI103" i="16"/>
  <c r="BN102" i="16"/>
  <c r="BM102" i="16"/>
  <c r="BL102" i="16"/>
  <c r="BK102" i="16"/>
  <c r="BJ102" i="16"/>
  <c r="BI102" i="16"/>
  <c r="BN101" i="16"/>
  <c r="BM101" i="16"/>
  <c r="BL101" i="16"/>
  <c r="BK101" i="16"/>
  <c r="BJ101" i="16"/>
  <c r="BI101" i="16"/>
  <c r="BN100" i="16"/>
  <c r="BM100" i="16"/>
  <c r="BL100" i="16"/>
  <c r="BK100" i="16"/>
  <c r="BJ100" i="16"/>
  <c r="BI100" i="16"/>
  <c r="BN99" i="16"/>
  <c r="BM99" i="16"/>
  <c r="BL99" i="16"/>
  <c r="BK99" i="16"/>
  <c r="BJ99" i="16"/>
  <c r="BI99" i="16"/>
  <c r="BN98" i="16"/>
  <c r="BM98" i="16"/>
  <c r="BL98" i="16"/>
  <c r="BK98" i="16"/>
  <c r="BJ98" i="16"/>
  <c r="BI98" i="16"/>
  <c r="BN97" i="16"/>
  <c r="BM97" i="16"/>
  <c r="BL97" i="16"/>
  <c r="BK97" i="16"/>
  <c r="BJ97" i="16"/>
  <c r="BI97" i="16"/>
  <c r="BN96" i="16"/>
  <c r="BM96" i="16"/>
  <c r="BL96" i="16"/>
  <c r="BK96" i="16"/>
  <c r="BJ96" i="16"/>
  <c r="BI96" i="16"/>
  <c r="BN95" i="16"/>
  <c r="BM95" i="16"/>
  <c r="BL95" i="16"/>
  <c r="BK95" i="16"/>
  <c r="BJ95" i="16"/>
  <c r="BI95" i="16"/>
  <c r="BN94" i="16"/>
  <c r="BM94" i="16"/>
  <c r="BL94" i="16"/>
  <c r="BK94" i="16"/>
  <c r="BJ94" i="16"/>
  <c r="BI94" i="16"/>
  <c r="BN93" i="16"/>
  <c r="BM93" i="16"/>
  <c r="BL93" i="16"/>
  <c r="BK93" i="16"/>
  <c r="BJ93" i="16"/>
  <c r="BI93" i="16"/>
  <c r="BN92" i="16"/>
  <c r="BM92" i="16"/>
  <c r="BL92" i="16"/>
  <c r="BK92" i="16"/>
  <c r="BJ92" i="16"/>
  <c r="BI92" i="16"/>
  <c r="BN91" i="16"/>
  <c r="BM91" i="16"/>
  <c r="BL91" i="16"/>
  <c r="BK91" i="16"/>
  <c r="BJ91" i="16"/>
  <c r="BI91" i="16"/>
  <c r="BN90" i="16"/>
  <c r="BM90" i="16"/>
  <c r="BL90" i="16"/>
  <c r="BK90" i="16"/>
  <c r="BJ90" i="16"/>
  <c r="BI90" i="16"/>
  <c r="BN89" i="16"/>
  <c r="BM89" i="16"/>
  <c r="BL89" i="16"/>
  <c r="BK89" i="16"/>
  <c r="BJ89" i="16"/>
  <c r="BI89" i="16"/>
  <c r="BN88" i="16"/>
  <c r="BM88" i="16"/>
  <c r="BL88" i="16"/>
  <c r="BK88" i="16"/>
  <c r="BJ88" i="16"/>
  <c r="BI88" i="16"/>
  <c r="BN87" i="16"/>
  <c r="BM87" i="16"/>
  <c r="BL87" i="16"/>
  <c r="BK87" i="16"/>
  <c r="BJ87" i="16"/>
  <c r="BI87" i="16"/>
  <c r="BN86" i="16"/>
  <c r="BM86" i="16"/>
  <c r="BL86" i="16"/>
  <c r="BK86" i="16"/>
  <c r="BJ86" i="16"/>
  <c r="BI86" i="16"/>
  <c r="BN85" i="16"/>
  <c r="BM85" i="16"/>
  <c r="BL85" i="16"/>
  <c r="BK85" i="16"/>
  <c r="BJ85" i="16"/>
  <c r="BI85" i="16"/>
  <c r="BN84" i="16"/>
  <c r="BM84" i="16"/>
  <c r="BL84" i="16"/>
  <c r="BK84" i="16"/>
  <c r="BJ84" i="16"/>
  <c r="BI84" i="16"/>
  <c r="BN83" i="16"/>
  <c r="BM83" i="16"/>
  <c r="BL83" i="16"/>
  <c r="BK83" i="16"/>
  <c r="BJ83" i="16"/>
  <c r="BI83" i="16"/>
  <c r="BN82" i="16"/>
  <c r="BM82" i="16"/>
  <c r="BL82" i="16"/>
  <c r="BK82" i="16"/>
  <c r="BJ82" i="16"/>
  <c r="BI82" i="16"/>
  <c r="BN81" i="16"/>
  <c r="BM81" i="16"/>
  <c r="BL81" i="16"/>
  <c r="BK81" i="16"/>
  <c r="BJ81" i="16"/>
  <c r="BI81" i="16"/>
  <c r="BN80" i="16"/>
  <c r="BM80" i="16"/>
  <c r="BL80" i="16"/>
  <c r="BK80" i="16"/>
  <c r="BJ80" i="16"/>
  <c r="BI80" i="16"/>
  <c r="BN79" i="16"/>
  <c r="BM79" i="16"/>
  <c r="BL79" i="16"/>
  <c r="BK79" i="16"/>
  <c r="BJ79" i="16"/>
  <c r="BI79" i="16"/>
  <c r="BN78" i="16"/>
  <c r="BM78" i="16"/>
  <c r="BL78" i="16"/>
  <c r="BK78" i="16"/>
  <c r="BJ78" i="16"/>
  <c r="BI78" i="16"/>
  <c r="BN77" i="16"/>
  <c r="BM77" i="16"/>
  <c r="BL77" i="16"/>
  <c r="BK77" i="16"/>
  <c r="BJ77" i="16"/>
  <c r="BI77" i="16"/>
  <c r="BN76" i="16"/>
  <c r="BM76" i="16"/>
  <c r="BL76" i="16"/>
  <c r="BK76" i="16"/>
  <c r="BJ76" i="16"/>
  <c r="BI76" i="16"/>
  <c r="BN75" i="16"/>
  <c r="BM75" i="16"/>
  <c r="BL75" i="16"/>
  <c r="BK75" i="16"/>
  <c r="BJ75" i="16"/>
  <c r="BI75" i="16"/>
  <c r="BN74" i="16"/>
  <c r="BM74" i="16"/>
  <c r="BL74" i="16"/>
  <c r="BK74" i="16"/>
  <c r="BJ74" i="16"/>
  <c r="BI74" i="16"/>
  <c r="BN73" i="16"/>
  <c r="BM73" i="16"/>
  <c r="BL73" i="16"/>
  <c r="BK73" i="16"/>
  <c r="BJ73" i="16"/>
  <c r="BI73" i="16"/>
  <c r="BN72" i="16"/>
  <c r="BM72" i="16"/>
  <c r="BL72" i="16"/>
  <c r="BK72" i="16"/>
  <c r="BJ72" i="16"/>
  <c r="BI72" i="16"/>
  <c r="BN71" i="16"/>
  <c r="BM71" i="16"/>
  <c r="BL71" i="16"/>
  <c r="BK71" i="16"/>
  <c r="BJ71" i="16"/>
  <c r="BI71" i="16"/>
  <c r="BN70" i="16"/>
  <c r="BM70" i="16"/>
  <c r="BL70" i="16"/>
  <c r="BK70" i="16"/>
  <c r="BJ70" i="16"/>
  <c r="BI70" i="16"/>
  <c r="BN69" i="16"/>
  <c r="BM69" i="16"/>
  <c r="BL69" i="16"/>
  <c r="BK69" i="16"/>
  <c r="BJ69" i="16"/>
  <c r="BI69" i="16"/>
  <c r="BN68" i="16"/>
  <c r="BM68" i="16"/>
  <c r="BL68" i="16"/>
  <c r="BK68" i="16"/>
  <c r="BJ68" i="16"/>
  <c r="BI68" i="16"/>
  <c r="BN67" i="16"/>
  <c r="BM67" i="16"/>
  <c r="BL67" i="16"/>
  <c r="BK67" i="16"/>
  <c r="BJ67" i="16"/>
  <c r="BI67" i="16"/>
  <c r="BN66" i="16"/>
  <c r="BM66" i="16"/>
  <c r="BL66" i="16"/>
  <c r="BK66" i="16"/>
  <c r="BJ66" i="16"/>
  <c r="BI66" i="16"/>
  <c r="BN65" i="16"/>
  <c r="BM65" i="16"/>
  <c r="BL65" i="16"/>
  <c r="BK65" i="16"/>
  <c r="BJ65" i="16"/>
  <c r="BI65" i="16"/>
  <c r="BN64" i="16"/>
  <c r="BM64" i="16"/>
  <c r="BL64" i="16"/>
  <c r="BK64" i="16"/>
  <c r="BJ64" i="16"/>
  <c r="BI64" i="16"/>
  <c r="BN63" i="16"/>
  <c r="BM63" i="16"/>
  <c r="BL63" i="16"/>
  <c r="BK63" i="16"/>
  <c r="BJ63" i="16"/>
  <c r="BI63" i="16"/>
  <c r="BN62" i="16"/>
  <c r="BM62" i="16"/>
  <c r="BL62" i="16"/>
  <c r="BK62" i="16"/>
  <c r="BJ62" i="16"/>
  <c r="BI62" i="16"/>
  <c r="BN61" i="16"/>
  <c r="BM61" i="16"/>
  <c r="BL61" i="16"/>
  <c r="BK61" i="16"/>
  <c r="BJ61" i="16"/>
  <c r="BI61" i="16"/>
  <c r="BN60" i="16"/>
  <c r="BM60" i="16"/>
  <c r="BL60" i="16"/>
  <c r="BK60" i="16"/>
  <c r="BJ60" i="16"/>
  <c r="BI60" i="16"/>
  <c r="BN59" i="16"/>
  <c r="BM59" i="16"/>
  <c r="BL59" i="16"/>
  <c r="BK59" i="16"/>
  <c r="BJ59" i="16"/>
  <c r="BI59" i="16"/>
  <c r="BN58" i="16"/>
  <c r="BM58" i="16"/>
  <c r="BL58" i="16"/>
  <c r="BK58" i="16"/>
  <c r="BJ58" i="16"/>
  <c r="BI58" i="16"/>
  <c r="BN57" i="16"/>
  <c r="BM57" i="16"/>
  <c r="BL57" i="16"/>
  <c r="BK57" i="16"/>
  <c r="BJ57" i="16"/>
  <c r="BI57" i="16"/>
  <c r="BN56" i="16"/>
  <c r="BM56" i="16"/>
  <c r="BL56" i="16"/>
  <c r="BK56" i="16"/>
  <c r="BJ56" i="16"/>
  <c r="BI56" i="16"/>
  <c r="BN55" i="16"/>
  <c r="BM55" i="16"/>
  <c r="BL55" i="16"/>
  <c r="BK55" i="16"/>
  <c r="BJ55" i="16"/>
  <c r="BI55" i="16"/>
  <c r="BN54" i="16"/>
  <c r="BM54" i="16"/>
  <c r="BL54" i="16"/>
  <c r="BK54" i="16"/>
  <c r="BJ54" i="16"/>
  <c r="BI54" i="16"/>
  <c r="BN53" i="16"/>
  <c r="BM53" i="16"/>
  <c r="BL53" i="16"/>
  <c r="BK53" i="16"/>
  <c r="BJ53" i="16"/>
  <c r="BI53" i="16"/>
  <c r="BN52" i="16"/>
  <c r="BM52" i="16"/>
  <c r="BL52" i="16"/>
  <c r="BK52" i="16"/>
  <c r="BJ52" i="16"/>
  <c r="BI52" i="16"/>
  <c r="BN51" i="16"/>
  <c r="BM51" i="16"/>
  <c r="BL51" i="16"/>
  <c r="BK51" i="16"/>
  <c r="BJ51" i="16"/>
  <c r="BI51" i="16"/>
  <c r="BN50" i="16"/>
  <c r="BM50" i="16"/>
  <c r="BL50" i="16"/>
  <c r="BK50" i="16"/>
  <c r="BJ50" i="16"/>
  <c r="BI50" i="16"/>
  <c r="BN49" i="16"/>
  <c r="BM49" i="16"/>
  <c r="BL49" i="16"/>
  <c r="BK49" i="16"/>
  <c r="BJ49" i="16"/>
  <c r="BI49" i="16"/>
  <c r="BN48" i="16"/>
  <c r="BM48" i="16"/>
  <c r="BL48" i="16"/>
  <c r="BK48" i="16"/>
  <c r="BJ48" i="16"/>
  <c r="BI48" i="16"/>
  <c r="BN47" i="16"/>
  <c r="BM47" i="16"/>
  <c r="BL47" i="16"/>
  <c r="BK47" i="16"/>
  <c r="BJ47" i="16"/>
  <c r="BI47" i="16"/>
  <c r="BN46" i="16"/>
  <c r="BM46" i="16"/>
  <c r="BL46" i="16"/>
  <c r="BK46" i="16"/>
  <c r="BJ46" i="16"/>
  <c r="BI46" i="16"/>
  <c r="BN45" i="16"/>
  <c r="BM45" i="16"/>
  <c r="BL45" i="16"/>
  <c r="BK45" i="16"/>
  <c r="BJ45" i="16"/>
  <c r="BI45" i="16"/>
  <c r="BN44" i="16"/>
  <c r="BM44" i="16"/>
  <c r="BL44" i="16"/>
  <c r="BK44" i="16"/>
  <c r="BJ44" i="16"/>
  <c r="BI44" i="16"/>
  <c r="BN43" i="16"/>
  <c r="BM43" i="16"/>
  <c r="BL43" i="16"/>
  <c r="BK43" i="16"/>
  <c r="BJ43" i="16"/>
  <c r="BI43" i="16"/>
  <c r="BN42" i="16"/>
  <c r="BM42" i="16"/>
  <c r="BL42" i="16"/>
  <c r="BK42" i="16"/>
  <c r="BJ42" i="16"/>
  <c r="BI42" i="16"/>
  <c r="BN41" i="16"/>
  <c r="BM41" i="16"/>
  <c r="BL41" i="16"/>
  <c r="BK41" i="16"/>
  <c r="BJ41" i="16"/>
  <c r="BI41" i="16"/>
  <c r="BN40" i="16"/>
  <c r="BM40" i="16"/>
  <c r="BL40" i="16"/>
  <c r="BK40" i="16"/>
  <c r="BJ40" i="16"/>
  <c r="BI40" i="16"/>
  <c r="BN39" i="16"/>
  <c r="BM39" i="16"/>
  <c r="BL39" i="16"/>
  <c r="BK39" i="16"/>
  <c r="BJ39" i="16"/>
  <c r="BI39" i="16"/>
  <c r="BN38" i="16"/>
  <c r="BM38" i="16"/>
  <c r="BL38" i="16"/>
  <c r="BK38" i="16"/>
  <c r="BJ38" i="16"/>
  <c r="BI38" i="16"/>
  <c r="BN37" i="16"/>
  <c r="BM37" i="16"/>
  <c r="BL37" i="16"/>
  <c r="BK37" i="16"/>
  <c r="BJ37" i="16"/>
  <c r="BI37" i="16"/>
  <c r="BN36" i="16"/>
  <c r="BM36" i="16"/>
  <c r="BL36" i="16"/>
  <c r="BK36" i="16"/>
  <c r="BJ36" i="16"/>
  <c r="BI36" i="16"/>
  <c r="BN35" i="16"/>
  <c r="BM35" i="16"/>
  <c r="BL35" i="16"/>
  <c r="BK35" i="16"/>
  <c r="BJ35" i="16"/>
  <c r="BI35" i="16"/>
  <c r="BN34" i="16"/>
  <c r="BM34" i="16"/>
  <c r="BL34" i="16"/>
  <c r="BK34" i="16"/>
  <c r="BJ34" i="16"/>
  <c r="BI34" i="16"/>
  <c r="BN33" i="16"/>
  <c r="BM33" i="16"/>
  <c r="BL33" i="16"/>
  <c r="BK33" i="16"/>
  <c r="BJ33" i="16"/>
  <c r="BI33" i="16"/>
  <c r="BN32" i="16"/>
  <c r="BM32" i="16"/>
  <c r="BL32" i="16"/>
  <c r="BK32" i="16"/>
  <c r="BJ32" i="16"/>
  <c r="BI32" i="16"/>
  <c r="BN31" i="16"/>
  <c r="BM31" i="16"/>
  <c r="BL31" i="16"/>
  <c r="BK31" i="16"/>
  <c r="BJ31" i="16"/>
  <c r="BI31" i="16"/>
  <c r="BN30" i="16"/>
  <c r="BM30" i="16"/>
  <c r="BL30" i="16"/>
  <c r="BK30" i="16"/>
  <c r="BJ30" i="16"/>
  <c r="BI30" i="16"/>
  <c r="BN29" i="16"/>
  <c r="BM29" i="16"/>
  <c r="BL29" i="16"/>
  <c r="BK29" i="16"/>
  <c r="BJ29" i="16"/>
  <c r="BI29" i="16"/>
  <c r="BN28" i="16"/>
  <c r="BM28" i="16"/>
  <c r="BL28" i="16"/>
  <c r="BK28" i="16"/>
  <c r="BJ28" i="16"/>
  <c r="BI28" i="16"/>
  <c r="BN27" i="16"/>
  <c r="BM27" i="16"/>
  <c r="BL27" i="16"/>
  <c r="BK27" i="16"/>
  <c r="BJ27" i="16"/>
  <c r="BI27" i="16"/>
  <c r="BN26" i="16"/>
  <c r="BM26" i="16"/>
  <c r="BL26" i="16"/>
  <c r="BK26" i="16"/>
  <c r="BJ26" i="16"/>
  <c r="BI26" i="16"/>
  <c r="BN25" i="16"/>
  <c r="BM25" i="16"/>
  <c r="BL25" i="16"/>
  <c r="BK25" i="16"/>
  <c r="BJ25" i="16"/>
  <c r="BI25" i="16"/>
  <c r="BN24" i="16"/>
  <c r="BM24" i="16"/>
  <c r="BL24" i="16"/>
  <c r="BK24" i="16"/>
  <c r="BJ24" i="16"/>
  <c r="BI24" i="16"/>
  <c r="BN23" i="16"/>
  <c r="BM23" i="16"/>
  <c r="BL23" i="16"/>
  <c r="BK23" i="16"/>
  <c r="BJ23" i="16"/>
  <c r="BI23" i="16"/>
  <c r="BN22" i="16"/>
  <c r="BM22" i="16"/>
  <c r="BL22" i="16"/>
  <c r="BK22" i="16"/>
  <c r="BJ22" i="16"/>
  <c r="BI22" i="16"/>
  <c r="BN21" i="16"/>
  <c r="BM21" i="16"/>
  <c r="BL21" i="16"/>
  <c r="BK21" i="16"/>
  <c r="BJ21" i="16"/>
  <c r="BI21" i="16"/>
  <c r="BN20" i="16"/>
  <c r="BM20" i="16"/>
  <c r="BL20" i="16"/>
  <c r="BK20" i="16"/>
  <c r="BJ20" i="16"/>
  <c r="BI20" i="16"/>
  <c r="BN19" i="16"/>
  <c r="BM19" i="16"/>
  <c r="BL19" i="16"/>
  <c r="BK19" i="16"/>
  <c r="BJ19" i="16"/>
  <c r="BI19" i="16"/>
  <c r="BN18" i="16"/>
  <c r="BM18" i="16"/>
  <c r="BL18" i="16"/>
  <c r="BK18" i="16"/>
  <c r="BJ18" i="16"/>
  <c r="BI18" i="16"/>
  <c r="BN17" i="16"/>
  <c r="BM17" i="16"/>
  <c r="BL17" i="16"/>
  <c r="BK17" i="16"/>
  <c r="BJ17" i="16"/>
  <c r="BI17" i="16"/>
  <c r="BN16" i="16"/>
  <c r="BM16" i="16"/>
  <c r="BL16" i="16"/>
  <c r="BK16" i="16"/>
  <c r="BJ16" i="16"/>
  <c r="BI16" i="16"/>
  <c r="BN15" i="16"/>
  <c r="BM15" i="16"/>
  <c r="BL15" i="16"/>
  <c r="BK15" i="16"/>
  <c r="BJ15" i="16"/>
  <c r="BI15" i="16"/>
  <c r="BN14" i="16"/>
  <c r="BM14" i="16"/>
  <c r="BL14" i="16"/>
  <c r="BK14" i="16"/>
  <c r="BJ14" i="16"/>
  <c r="BI14" i="16"/>
  <c r="BN13" i="16"/>
  <c r="BM13" i="16"/>
  <c r="BL13" i="16"/>
  <c r="BK13" i="16"/>
  <c r="BJ13" i="16"/>
  <c r="BI13" i="16"/>
  <c r="BN12" i="16"/>
  <c r="BM12" i="16"/>
  <c r="BL12" i="16"/>
  <c r="BK12" i="16"/>
  <c r="BJ12" i="16"/>
  <c r="BI12" i="16"/>
  <c r="BN11" i="16"/>
  <c r="BM11" i="16"/>
  <c r="BL11" i="16"/>
  <c r="BK11" i="16"/>
  <c r="BJ11" i="16"/>
  <c r="BI11" i="16"/>
  <c r="BN10" i="16"/>
  <c r="BM10" i="16"/>
  <c r="BL10" i="16"/>
  <c r="BK10" i="16"/>
  <c r="BJ10" i="16"/>
  <c r="BI10" i="16"/>
  <c r="BN9" i="16"/>
  <c r="BM9" i="16"/>
  <c r="BL9" i="16"/>
  <c r="BK9" i="16"/>
  <c r="BJ9" i="16"/>
  <c r="BI9" i="16"/>
  <c r="BN8" i="16"/>
  <c r="BM8" i="16"/>
  <c r="BL8" i="16"/>
  <c r="BK8" i="16"/>
  <c r="BJ8" i="16"/>
  <c r="BI8" i="16"/>
  <c r="BN7" i="16"/>
  <c r="BM7" i="16"/>
  <c r="BL7" i="16"/>
  <c r="BK7" i="16"/>
  <c r="BJ7" i="16"/>
  <c r="BI7" i="16"/>
  <c r="BN6" i="16"/>
  <c r="BM6" i="16"/>
  <c r="BL6" i="16"/>
  <c r="BK6" i="16"/>
  <c r="BJ6" i="16"/>
  <c r="BI6" i="16"/>
  <c r="BN5" i="16"/>
  <c r="BM5" i="16"/>
  <c r="BL5" i="16"/>
  <c r="BK5" i="16"/>
  <c r="BJ5" i="16"/>
  <c r="BI5" i="16"/>
  <c r="BI3" i="16"/>
  <c r="BI1" i="16"/>
  <c r="BF138" i="19"/>
  <c r="BI138" i="19" s="1"/>
  <c r="BF132" i="19"/>
  <c r="BI132" i="19" s="1"/>
  <c r="BI126" i="19"/>
  <c r="BI127" i="19"/>
  <c r="BF128" i="19"/>
  <c r="BI128" i="19" s="1"/>
  <c r="BF116" i="19"/>
  <c r="BI116" i="19" s="1"/>
  <c r="BF122" i="19"/>
  <c r="BI122" i="19" s="1"/>
  <c r="BI120" i="19"/>
  <c r="BI114" i="19"/>
  <c r="BF109" i="19"/>
  <c r="BI109" i="19" s="1"/>
  <c r="BF104" i="19"/>
  <c r="BI104" i="19" s="1"/>
  <c r="BF98" i="19"/>
  <c r="BI98" i="19" s="1"/>
  <c r="BF89" i="19" l="1"/>
  <c r="BI89" i="19" s="1"/>
  <c r="BF63" i="19"/>
  <c r="BF71" i="19" l="1"/>
  <c r="BI71" i="19" s="1"/>
  <c r="BI7" i="19"/>
  <c r="BI67" i="19"/>
  <c r="BI63" i="19"/>
  <c r="BI59" i="19"/>
  <c r="BF53" i="19"/>
  <c r="BI46" i="19"/>
  <c r="BI42" i="19"/>
  <c r="BI38" i="19"/>
  <c r="BI34" i="19"/>
  <c r="BI32" i="19"/>
  <c r="BI28" i="19"/>
  <c r="BF24" i="19"/>
  <c r="BI24" i="19" s="1"/>
  <c r="BI20" i="19"/>
  <c r="BI16" i="19"/>
  <c r="BI12" i="19"/>
  <c r="BI11" i="19"/>
  <c r="BI10" i="19"/>
  <c r="BI5" i="19"/>
  <c r="BI3" i="19"/>
  <c r="BI1" i="19"/>
  <c r="BI2" i="2"/>
  <c r="BI59" i="2"/>
  <c r="BI51" i="2"/>
  <c r="BI41" i="2"/>
  <c r="BI28" i="2"/>
  <c r="BI18" i="2"/>
  <c r="BI17" i="2"/>
  <c r="BI3" i="2"/>
  <c r="BI1" i="2"/>
  <c r="BI53" i="19" l="1"/>
  <c r="A80" i="19"/>
  <c r="BF80" i="19" s="1"/>
  <c r="BI80" i="19" s="1"/>
</calcChain>
</file>

<file path=xl/sharedStrings.xml><?xml version="1.0" encoding="utf-8"?>
<sst xmlns="http://schemas.openxmlformats.org/spreadsheetml/2006/main" count="331" uniqueCount="211">
  <si>
    <t>Ⅲ　しきい値判断結果</t>
    <rPh sb="5" eb="6">
      <t>チ</t>
    </rPh>
    <rPh sb="6" eb="8">
      <t>ハンダン</t>
    </rPh>
    <rPh sb="8" eb="10">
      <t>ケッカ</t>
    </rPh>
    <phoneticPr fontId="1"/>
  </si>
  <si>
    <t>Ⅱ　しきい値判断項目</t>
    <rPh sb="5" eb="6">
      <t>チ</t>
    </rPh>
    <rPh sb="6" eb="8">
      <t>ハンダン</t>
    </rPh>
    <rPh sb="8" eb="10">
      <t>コウモク</t>
    </rPh>
    <phoneticPr fontId="1"/>
  </si>
  <si>
    <t>変更箇所</t>
    <rPh sb="0" eb="2">
      <t>ヘンコウ</t>
    </rPh>
    <rPh sb="2" eb="4">
      <t>カショ</t>
    </rPh>
    <phoneticPr fontId="1"/>
  </si>
  <si>
    <t>項目</t>
    <rPh sb="0" eb="2">
      <t>コウモク</t>
    </rPh>
    <phoneticPr fontId="1"/>
  </si>
  <si>
    <t>変更前の記載</t>
    <rPh sb="0" eb="2">
      <t>ヘンコウ</t>
    </rPh>
    <rPh sb="2" eb="3">
      <t>マエ</t>
    </rPh>
    <rPh sb="4" eb="6">
      <t>キサイ</t>
    </rPh>
    <phoneticPr fontId="1"/>
  </si>
  <si>
    <t>変更後の記載</t>
    <rPh sb="0" eb="2">
      <t>ヘンコウ</t>
    </rPh>
    <rPh sb="2" eb="3">
      <t>ゴ</t>
    </rPh>
    <rPh sb="4" eb="6">
      <t>キサイ</t>
    </rPh>
    <phoneticPr fontId="1"/>
  </si>
  <si>
    <t>提出時期</t>
    <rPh sb="0" eb="2">
      <t>テイシュツ</t>
    </rPh>
    <rPh sb="2" eb="4">
      <t>ジキ</t>
    </rPh>
    <phoneticPr fontId="1"/>
  </si>
  <si>
    <t>提出時期に係る説明</t>
    <rPh sb="0" eb="2">
      <t>テイシュツ</t>
    </rPh>
    <rPh sb="2" eb="4">
      <t>ジキ</t>
    </rPh>
    <rPh sb="5" eb="6">
      <t>カカ</t>
    </rPh>
    <rPh sb="7" eb="9">
      <t>セツメイ</t>
    </rPh>
    <phoneticPr fontId="1"/>
  </si>
  <si>
    <t>Ⅰ　関連情報</t>
    <rPh sb="2" eb="4">
      <t>カンレン</t>
    </rPh>
    <rPh sb="4" eb="6">
      <t>ジョウホウ</t>
    </rPh>
    <phoneticPr fontId="1"/>
  </si>
  <si>
    <t xml:space="preserve"> １．特定個人情報ファイルを取り扱う事務</t>
    <rPh sb="3" eb="5">
      <t>トクテイ</t>
    </rPh>
    <rPh sb="5" eb="7">
      <t>コジン</t>
    </rPh>
    <rPh sb="7" eb="9">
      <t>ジョウホウ</t>
    </rPh>
    <rPh sb="14" eb="15">
      <t>ト</t>
    </rPh>
    <rPh sb="16" eb="17">
      <t>アツカ</t>
    </rPh>
    <rPh sb="18" eb="20">
      <t>ジム</t>
    </rPh>
    <phoneticPr fontId="1"/>
  </si>
  <si>
    <t xml:space="preserve"> 法令上の根拠</t>
    <rPh sb="1" eb="4">
      <t>ホウレイジョウ</t>
    </rPh>
    <rPh sb="5" eb="7">
      <t>コンキョ</t>
    </rPh>
    <phoneticPr fontId="1"/>
  </si>
  <si>
    <t xml:space="preserve"> ４．情報提供ネットワークシステムによる情報連携</t>
    <rPh sb="3" eb="5">
      <t>ジョウホウ</t>
    </rPh>
    <rPh sb="5" eb="7">
      <t>テイキョウ</t>
    </rPh>
    <rPh sb="20" eb="22">
      <t>ジョウホウ</t>
    </rPh>
    <rPh sb="22" eb="24">
      <t>レンケイ</t>
    </rPh>
    <phoneticPr fontId="1"/>
  </si>
  <si>
    <t xml:space="preserve"> ５．評価実施機関における担当部署</t>
    <rPh sb="3" eb="5">
      <t>ヒョウカ</t>
    </rPh>
    <rPh sb="5" eb="7">
      <t>ジッシ</t>
    </rPh>
    <rPh sb="7" eb="9">
      <t>キカン</t>
    </rPh>
    <rPh sb="13" eb="15">
      <t>タントウ</t>
    </rPh>
    <rPh sb="15" eb="17">
      <t>ブショ</t>
    </rPh>
    <phoneticPr fontId="1"/>
  </si>
  <si>
    <t xml:space="preserve"> ６．他の評価実施機関</t>
    <rPh sb="3" eb="4">
      <t>タ</t>
    </rPh>
    <rPh sb="5" eb="7">
      <t>ヒョウカ</t>
    </rPh>
    <rPh sb="7" eb="9">
      <t>ジッシ</t>
    </rPh>
    <rPh sb="9" eb="11">
      <t>キカン</t>
    </rPh>
    <phoneticPr fontId="1"/>
  </si>
  <si>
    <t xml:space="preserve"> ３．個人番号の利用</t>
    <rPh sb="3" eb="5">
      <t>コジン</t>
    </rPh>
    <rPh sb="5" eb="7">
      <t>バンゴウ</t>
    </rPh>
    <rPh sb="8" eb="10">
      <t>リヨウ</t>
    </rPh>
    <phoneticPr fontId="1"/>
  </si>
  <si>
    <t xml:space="preserve"> ２．特定個人情報ファイル名</t>
    <rPh sb="3" eb="5">
      <t>トクテイ</t>
    </rPh>
    <rPh sb="5" eb="7">
      <t>コジン</t>
    </rPh>
    <rPh sb="7" eb="9">
      <t>ジョウホウ</t>
    </rPh>
    <rPh sb="13" eb="14">
      <t>メイ</t>
    </rPh>
    <phoneticPr fontId="1"/>
  </si>
  <si>
    <t xml:space="preserve"> １．対象人数</t>
    <rPh sb="3" eb="5">
      <t>タイショウ</t>
    </rPh>
    <rPh sb="5" eb="7">
      <t>ニンズウ</t>
    </rPh>
    <phoneticPr fontId="1"/>
  </si>
  <si>
    <t xml:space="preserve"> ２．取扱者数</t>
    <rPh sb="3" eb="5">
      <t>トリアツカ</t>
    </rPh>
    <rPh sb="5" eb="6">
      <t>シャ</t>
    </rPh>
    <rPh sb="6" eb="7">
      <t>スウ</t>
    </rPh>
    <phoneticPr fontId="1"/>
  </si>
  <si>
    <t xml:space="preserve"> ３．重大事故</t>
    <rPh sb="3" eb="5">
      <t>ジュウダイ</t>
    </rPh>
    <rPh sb="5" eb="7">
      <t>ジコ</t>
    </rPh>
    <phoneticPr fontId="1"/>
  </si>
  <si>
    <t xml:space="preserve"> 評価対象の事務の対象人数は何人か</t>
    <rPh sb="1" eb="3">
      <t>ヒョウカ</t>
    </rPh>
    <rPh sb="3" eb="5">
      <t>タイショウ</t>
    </rPh>
    <rPh sb="9" eb="11">
      <t>タイショウ</t>
    </rPh>
    <rPh sb="11" eb="13">
      <t>ニンズウ</t>
    </rPh>
    <rPh sb="14" eb="16">
      <t>ナンニン</t>
    </rPh>
    <phoneticPr fontId="1"/>
  </si>
  <si>
    <t xml:space="preserve"> いつ時点の計数か</t>
    <rPh sb="3" eb="5">
      <t>ジテン</t>
    </rPh>
    <rPh sb="6" eb="8">
      <t>ケイスウ</t>
    </rPh>
    <phoneticPr fontId="1"/>
  </si>
  <si>
    <t xml:space="preserve"> 特定個人情報ファイル取扱者数は500人以上か</t>
    <rPh sb="1" eb="3">
      <t>トクテイ</t>
    </rPh>
    <rPh sb="3" eb="5">
      <t>コジン</t>
    </rPh>
    <rPh sb="5" eb="7">
      <t>ジョウホウ</t>
    </rPh>
    <rPh sb="11" eb="13">
      <t>トリアツカイ</t>
    </rPh>
    <rPh sb="13" eb="14">
      <t>シャ</t>
    </rPh>
    <rPh sb="14" eb="15">
      <t>スウ</t>
    </rPh>
    <rPh sb="19" eb="20">
      <t>ニン</t>
    </rPh>
    <rPh sb="20" eb="22">
      <t>イジョウ</t>
    </rPh>
    <phoneticPr fontId="1"/>
  </si>
  <si>
    <t xml:space="preserve"> しきい値判断結果</t>
    <rPh sb="4" eb="5">
      <t>チ</t>
    </rPh>
    <rPh sb="5" eb="7">
      <t>ハンダン</t>
    </rPh>
    <rPh sb="7" eb="9">
      <t>ケッカ</t>
    </rPh>
    <phoneticPr fontId="1"/>
  </si>
  <si>
    <t xml:space="preserve"> ①事務の名称</t>
    <rPh sb="2" eb="4">
      <t>ジム</t>
    </rPh>
    <rPh sb="5" eb="7">
      <t>メイショウ</t>
    </rPh>
    <phoneticPr fontId="1"/>
  </si>
  <si>
    <t xml:space="preserve"> ②事務の概要</t>
    <rPh sb="2" eb="4">
      <t>ジム</t>
    </rPh>
    <rPh sb="5" eb="7">
      <t>ガイヨウ</t>
    </rPh>
    <phoneticPr fontId="1"/>
  </si>
  <si>
    <t xml:space="preserve"> ③システムの名称</t>
    <rPh sb="7" eb="9">
      <t>メイショウ</t>
    </rPh>
    <phoneticPr fontId="1"/>
  </si>
  <si>
    <t xml:space="preserve"> ①実施の有無</t>
    <rPh sb="2" eb="4">
      <t>ジッシ</t>
    </rPh>
    <rPh sb="5" eb="7">
      <t>ウム</t>
    </rPh>
    <phoneticPr fontId="1"/>
  </si>
  <si>
    <t xml:space="preserve"> ②法令上の根拠</t>
    <rPh sb="2" eb="5">
      <t>ホウレイジョウ</t>
    </rPh>
    <rPh sb="6" eb="8">
      <t>コンキョ</t>
    </rPh>
    <phoneticPr fontId="1"/>
  </si>
  <si>
    <t xml:space="preserve"> ①部署</t>
    <rPh sb="2" eb="4">
      <t>ブショ</t>
    </rPh>
    <phoneticPr fontId="1"/>
  </si>
  <si>
    <t>変更日</t>
    <rPh sb="0" eb="3">
      <t>ヘンコウビ</t>
    </rPh>
    <phoneticPr fontId="1"/>
  </si>
  <si>
    <t>[</t>
    <phoneticPr fontId="1"/>
  </si>
  <si>
    <t>＜選択肢＞</t>
    <phoneticPr fontId="1"/>
  </si>
  <si>
    <t>1) 500人以上</t>
    <rPh sb="6" eb="7">
      <t>ニン</t>
    </rPh>
    <rPh sb="7" eb="9">
      <t>イジョウ</t>
    </rPh>
    <phoneticPr fontId="1"/>
  </si>
  <si>
    <t>1) 実施する</t>
    <rPh sb="3" eb="5">
      <t>ジッシ</t>
    </rPh>
    <phoneticPr fontId="1"/>
  </si>
  <si>
    <t>1) 発生あり</t>
    <rPh sb="3" eb="5">
      <t>ハッセイ</t>
    </rPh>
    <phoneticPr fontId="1"/>
  </si>
  <si>
    <t>1) 1,000人未満（任意実施）</t>
    <rPh sb="8" eb="9">
      <t>ニン</t>
    </rPh>
    <rPh sb="9" eb="11">
      <t>ミマン</t>
    </rPh>
    <rPh sb="12" eb="14">
      <t>ニンイ</t>
    </rPh>
    <rPh sb="14" eb="16">
      <t>ジッシ</t>
    </rPh>
    <phoneticPr fontId="1"/>
  </si>
  <si>
    <t>2) 500人未満</t>
    <phoneticPr fontId="1"/>
  </si>
  <si>
    <t>2) 発生なし</t>
    <rPh sb="3" eb="5">
      <t>ハッセイ</t>
    </rPh>
    <phoneticPr fontId="1"/>
  </si>
  <si>
    <t xml:space="preserve"> 過去１年以内に、評価実施機関において特定個人情報に関する重大事故が発生したか</t>
    <phoneticPr fontId="1"/>
  </si>
  <si>
    <t xml:space="preserve"> ７．特定個人情報の開示・訂正・利用停止請求</t>
    <rPh sb="3" eb="5">
      <t>トクテイ</t>
    </rPh>
    <rPh sb="5" eb="7">
      <t>コジン</t>
    </rPh>
    <rPh sb="7" eb="9">
      <t>ジョウホウ</t>
    </rPh>
    <rPh sb="10" eb="12">
      <t>カイジ</t>
    </rPh>
    <rPh sb="13" eb="15">
      <t>テイセイ</t>
    </rPh>
    <rPh sb="16" eb="18">
      <t>リヨウ</t>
    </rPh>
    <rPh sb="18" eb="20">
      <t>テイシ</t>
    </rPh>
    <rPh sb="20" eb="22">
      <t>セイキュウ</t>
    </rPh>
    <phoneticPr fontId="1"/>
  </si>
  <si>
    <t>]</t>
    <phoneticPr fontId="1"/>
  </si>
  <si>
    <t xml:space="preserve"> 請求先</t>
    <rPh sb="1" eb="3">
      <t>セイキュウ</t>
    </rPh>
    <rPh sb="3" eb="4">
      <t>サキ</t>
    </rPh>
    <phoneticPr fontId="1"/>
  </si>
  <si>
    <t xml:space="preserve"> 連絡先</t>
    <rPh sb="1" eb="4">
      <t>レンラクサキ</t>
    </rPh>
    <phoneticPr fontId="1"/>
  </si>
  <si>
    <t xml:space="preserve"> ８．特定個人情報ファイルの取扱いに関する問合せ</t>
    <rPh sb="3" eb="5">
      <t>トクテイ</t>
    </rPh>
    <rPh sb="5" eb="7">
      <t>コジン</t>
    </rPh>
    <rPh sb="7" eb="9">
      <t>ジョウホウ</t>
    </rPh>
    <rPh sb="14" eb="16">
      <t>トリアツカ</t>
    </rPh>
    <rPh sb="18" eb="19">
      <t>カン</t>
    </rPh>
    <rPh sb="21" eb="22">
      <t>ト</t>
    </rPh>
    <rPh sb="22" eb="23">
      <t>ア</t>
    </rPh>
    <phoneticPr fontId="1"/>
  </si>
  <si>
    <t>特定個人情報保護評価書（基礎項目評価書）</t>
    <phoneticPr fontId="1"/>
  </si>
  <si>
    <t>評価書番号</t>
    <phoneticPr fontId="1"/>
  </si>
  <si>
    <t xml:space="preserve"> 評価書名</t>
    <phoneticPr fontId="1"/>
  </si>
  <si>
    <t xml:space="preserve"> 個人のプライバシー等の権利利益の保護の宣言</t>
    <phoneticPr fontId="1"/>
  </si>
  <si>
    <t>特記事項</t>
    <phoneticPr fontId="1"/>
  </si>
  <si>
    <t xml:space="preserve"> 評価実施機関名</t>
    <phoneticPr fontId="1"/>
  </si>
  <si>
    <t xml:space="preserve"> 公表日</t>
    <phoneticPr fontId="1"/>
  </si>
  <si>
    <t>30万人以上</t>
    <phoneticPr fontId="1"/>
  </si>
  <si>
    <t>2) 実施しない</t>
    <phoneticPr fontId="1"/>
  </si>
  <si>
    <t>3) 未定</t>
    <phoneticPr fontId="1"/>
  </si>
  <si>
    <t>2) 1,000人以上1万人未満</t>
    <phoneticPr fontId="1"/>
  </si>
  <si>
    <t>3) 1万人以上10万人未満</t>
    <phoneticPr fontId="1"/>
  </si>
  <si>
    <t>4) 10万人以上30万人未満</t>
    <phoneticPr fontId="1"/>
  </si>
  <si>
    <t>5) 30万人以上</t>
    <phoneticPr fontId="1"/>
  </si>
  <si>
    <t xml:space="preserve"> ２．特定個人情報の入手（情報提供ネットワークシステムを通じた入手を除く。）</t>
    <rPh sb="3" eb="5">
      <t>トクテイ</t>
    </rPh>
    <rPh sb="5" eb="7">
      <t>コジン</t>
    </rPh>
    <rPh sb="7" eb="9">
      <t>ジョウホウ</t>
    </rPh>
    <rPh sb="10" eb="12">
      <t>ニュウシュ</t>
    </rPh>
    <rPh sb="13" eb="15">
      <t>ジョウホウ</t>
    </rPh>
    <rPh sb="15" eb="17">
      <t>テイキョウ</t>
    </rPh>
    <rPh sb="28" eb="29">
      <t>ツウ</t>
    </rPh>
    <rPh sb="31" eb="33">
      <t>ニュウシュ</t>
    </rPh>
    <rPh sb="34" eb="35">
      <t>ノゾ</t>
    </rPh>
    <phoneticPr fontId="1"/>
  </si>
  <si>
    <t xml:space="preserve"> ３．特定個人情報の使用</t>
    <rPh sb="3" eb="5">
      <t>トクテイ</t>
    </rPh>
    <rPh sb="5" eb="7">
      <t>コジン</t>
    </rPh>
    <rPh sb="7" eb="9">
      <t>ジョウホウ</t>
    </rPh>
    <rPh sb="10" eb="12">
      <t>シヨウ</t>
    </rPh>
    <phoneticPr fontId="1"/>
  </si>
  <si>
    <t xml:space="preserve"> ７．特定個人情報の保管・消去</t>
    <phoneticPr fontId="1"/>
  </si>
  <si>
    <t xml:space="preserve"> ８．監査</t>
    <rPh sb="3" eb="5">
      <t>カンサ</t>
    </rPh>
    <phoneticPr fontId="1"/>
  </si>
  <si>
    <t>1) 基礎項目評価書</t>
    <rPh sb="3" eb="5">
      <t>キソ</t>
    </rPh>
    <rPh sb="5" eb="7">
      <t>コウモク</t>
    </rPh>
    <rPh sb="7" eb="9">
      <t>ヒョウカ</t>
    </rPh>
    <rPh sb="9" eb="10">
      <t>ショ</t>
    </rPh>
    <phoneticPr fontId="1"/>
  </si>
  <si>
    <t>＜選択肢＞</t>
  </si>
  <si>
    <t xml:space="preserve"> ９．従業者に対する教育・啓発</t>
    <phoneticPr fontId="1"/>
  </si>
  <si>
    <t>Ⅳ　リスク対策</t>
    <rPh sb="5" eb="7">
      <t>タイサク</t>
    </rPh>
    <phoneticPr fontId="1"/>
  </si>
  <si>
    <t xml:space="preserve"> １．提出する特定個人情報保護評価書の種類</t>
    <rPh sb="3" eb="5">
      <t>テイシュツ</t>
    </rPh>
    <rPh sb="7" eb="9">
      <t>トクテイ</t>
    </rPh>
    <rPh sb="9" eb="11">
      <t>コジン</t>
    </rPh>
    <rPh sb="11" eb="13">
      <t>ジョウホウ</t>
    </rPh>
    <rPh sb="13" eb="15">
      <t>ホゴ</t>
    </rPh>
    <rPh sb="15" eb="17">
      <t>ヒョウカ</t>
    </rPh>
    <rPh sb="17" eb="18">
      <t>ショ</t>
    </rPh>
    <rPh sb="19" eb="21">
      <t>シュルイ</t>
    </rPh>
    <phoneticPr fontId="1"/>
  </si>
  <si>
    <t xml:space="preserve"> ②所属長の役職名</t>
    <rPh sb="2" eb="5">
      <t>ショゾクチョウ</t>
    </rPh>
    <rPh sb="6" eb="9">
      <t>ヤクショクメイ</t>
    </rPh>
    <phoneticPr fontId="1"/>
  </si>
  <si>
    <t xml:space="preserve"> [</t>
    <phoneticPr fontId="1"/>
  </si>
  <si>
    <t>2)又は3)を選択した評価実施機関については、それぞれ重点項目評価書又は全項目評価書において、リスク対策の詳細が記載されている。</t>
    <rPh sb="2" eb="3">
      <t>マタ</t>
    </rPh>
    <rPh sb="7" eb="9">
      <t>センタク</t>
    </rPh>
    <rPh sb="11" eb="13">
      <t>ヒョウカ</t>
    </rPh>
    <rPh sb="13" eb="15">
      <t>ジッシ</t>
    </rPh>
    <rPh sb="15" eb="17">
      <t>キカン</t>
    </rPh>
    <rPh sb="27" eb="29">
      <t>ジュウテン</t>
    </rPh>
    <rPh sb="29" eb="31">
      <t>コウモク</t>
    </rPh>
    <rPh sb="31" eb="34">
      <t>ヒョウカショ</t>
    </rPh>
    <rPh sb="34" eb="35">
      <t>マタ</t>
    </rPh>
    <rPh sb="36" eb="39">
      <t>ゼンコウモク</t>
    </rPh>
    <rPh sb="39" eb="42">
      <t>ヒョウカショ</t>
    </rPh>
    <rPh sb="50" eb="52">
      <t>タイサク</t>
    </rPh>
    <rPh sb="53" eb="55">
      <t>ショウサイ</t>
    </rPh>
    <rPh sb="56" eb="58">
      <t>キサイ</t>
    </rPh>
    <phoneticPr fontId="1"/>
  </si>
  <si>
    <t>2) 十分である</t>
    <rPh sb="3" eb="5">
      <t>ジュウブン</t>
    </rPh>
    <phoneticPr fontId="1"/>
  </si>
  <si>
    <t>3) 課題が残されている</t>
    <rPh sb="3" eb="5">
      <t>カダイ</t>
    </rPh>
    <rPh sb="6" eb="7">
      <t>ノコ</t>
    </rPh>
    <phoneticPr fontId="1"/>
  </si>
  <si>
    <t>1) 特に力を入れている</t>
    <rPh sb="3" eb="4">
      <t>トク</t>
    </rPh>
    <rPh sb="5" eb="6">
      <t>チカラ</t>
    </rPh>
    <rPh sb="7" eb="8">
      <t>イ</t>
    </rPh>
    <phoneticPr fontId="1"/>
  </si>
  <si>
    <t xml:space="preserve"> 目的外の入手が行われるリスクへの対策は十分か</t>
    <rPh sb="1" eb="3">
      <t>モクテキ</t>
    </rPh>
    <rPh sb="3" eb="4">
      <t>ガイ</t>
    </rPh>
    <rPh sb="5" eb="7">
      <t>ニュウシュ</t>
    </rPh>
    <rPh sb="8" eb="9">
      <t>オコナ</t>
    </rPh>
    <rPh sb="17" eb="19">
      <t>タイサク</t>
    </rPh>
    <rPh sb="20" eb="22">
      <t>ジュウブン</t>
    </rPh>
    <phoneticPr fontId="1"/>
  </si>
  <si>
    <t xml:space="preserve"> 目的を超えた紐付け、事務に必要のない情報との紐付けが行われるリスクへの対策は十分か</t>
    <rPh sb="1" eb="3">
      <t>モクテキ</t>
    </rPh>
    <rPh sb="4" eb="5">
      <t>コ</t>
    </rPh>
    <rPh sb="7" eb="8">
      <t>ヒモ</t>
    </rPh>
    <rPh sb="8" eb="9">
      <t>ツ</t>
    </rPh>
    <rPh sb="11" eb="13">
      <t>ジム</t>
    </rPh>
    <rPh sb="14" eb="16">
      <t>ヒツヨウ</t>
    </rPh>
    <rPh sb="19" eb="21">
      <t>ジョウホウ</t>
    </rPh>
    <rPh sb="23" eb="24">
      <t>ヒモ</t>
    </rPh>
    <rPh sb="24" eb="25">
      <t>ツ</t>
    </rPh>
    <rPh sb="27" eb="28">
      <t>オコナ</t>
    </rPh>
    <rPh sb="36" eb="38">
      <t>タイサク</t>
    </rPh>
    <rPh sb="39" eb="41">
      <t>ジュウブン</t>
    </rPh>
    <phoneticPr fontId="1"/>
  </si>
  <si>
    <t xml:space="preserve"> 権限のない者（元職員、アクセス権限のない職員等）によって不正に使用されるリスクへの対策は十分か</t>
    <rPh sb="1" eb="3">
      <t>ケンゲン</t>
    </rPh>
    <rPh sb="6" eb="7">
      <t>モノ</t>
    </rPh>
    <rPh sb="8" eb="9">
      <t>モト</t>
    </rPh>
    <rPh sb="9" eb="11">
      <t>ショクイン</t>
    </rPh>
    <rPh sb="16" eb="18">
      <t>ケンゲン</t>
    </rPh>
    <rPh sb="21" eb="23">
      <t>ショクイン</t>
    </rPh>
    <rPh sb="23" eb="24">
      <t>トウ</t>
    </rPh>
    <rPh sb="29" eb="31">
      <t>フセイ</t>
    </rPh>
    <rPh sb="32" eb="34">
      <t>シヨウ</t>
    </rPh>
    <rPh sb="42" eb="44">
      <t>タイサク</t>
    </rPh>
    <rPh sb="45" eb="47">
      <t>ジュウブン</t>
    </rPh>
    <phoneticPr fontId="1"/>
  </si>
  <si>
    <t xml:space="preserve"> 不正な提供・移転が行われるリスクへの対策は十分か</t>
    <rPh sb="1" eb="2">
      <t>フ</t>
    </rPh>
    <rPh sb="2" eb="3">
      <t>セイ</t>
    </rPh>
    <rPh sb="4" eb="6">
      <t>テイキョウ</t>
    </rPh>
    <rPh sb="7" eb="9">
      <t>イテン</t>
    </rPh>
    <rPh sb="10" eb="11">
      <t>オコナ</t>
    </rPh>
    <rPh sb="19" eb="21">
      <t>タイサク</t>
    </rPh>
    <rPh sb="22" eb="24">
      <t>ジュウブン</t>
    </rPh>
    <phoneticPr fontId="1"/>
  </si>
  <si>
    <t xml:space="preserve"> 不正な提供が行われるリスクへの対策は十分か</t>
    <rPh sb="1" eb="3">
      <t>フセイ</t>
    </rPh>
    <rPh sb="4" eb="6">
      <t>テイキョウ</t>
    </rPh>
    <rPh sb="7" eb="8">
      <t>オコナ</t>
    </rPh>
    <rPh sb="16" eb="18">
      <t>タイサク</t>
    </rPh>
    <rPh sb="19" eb="21">
      <t>ジュウブン</t>
    </rPh>
    <phoneticPr fontId="1"/>
  </si>
  <si>
    <t xml:space="preserve"> 特定個人情報の漏えい・滅失・毀損リスクへの対策は十分か</t>
    <rPh sb="1" eb="3">
      <t>トクテイ</t>
    </rPh>
    <rPh sb="3" eb="5">
      <t>コジン</t>
    </rPh>
    <rPh sb="5" eb="7">
      <t>ジョウホウ</t>
    </rPh>
    <rPh sb="8" eb="9">
      <t>ロウ</t>
    </rPh>
    <rPh sb="12" eb="14">
      <t>メッシツ</t>
    </rPh>
    <rPh sb="15" eb="17">
      <t>キソン</t>
    </rPh>
    <rPh sb="22" eb="24">
      <t>タイサク</t>
    </rPh>
    <rPh sb="25" eb="27">
      <t>ジュウブン</t>
    </rPh>
    <phoneticPr fontId="1"/>
  </si>
  <si>
    <t xml:space="preserve"> 実施の有無</t>
    <rPh sb="1" eb="3">
      <t>ジッシ</t>
    </rPh>
    <rPh sb="4" eb="6">
      <t>ウム</t>
    </rPh>
    <phoneticPr fontId="1"/>
  </si>
  <si>
    <t xml:space="preserve"> 従業者に対する教育・啓発</t>
    <rPh sb="1" eb="4">
      <t>ジュウギョウシャ</t>
    </rPh>
    <rPh sb="5" eb="6">
      <t>タイ</t>
    </rPh>
    <rPh sb="8" eb="10">
      <t>キョウイク</t>
    </rPh>
    <rPh sb="11" eb="13">
      <t>ケイハツ</t>
    </rPh>
    <phoneticPr fontId="1"/>
  </si>
  <si>
    <t>1) 特に力を入れて行っている</t>
    <rPh sb="3" eb="4">
      <t>トク</t>
    </rPh>
    <rPh sb="5" eb="6">
      <t>チカラ</t>
    </rPh>
    <rPh sb="7" eb="8">
      <t>イ</t>
    </rPh>
    <rPh sb="10" eb="11">
      <t>オコナ</t>
    </rPh>
    <phoneticPr fontId="1"/>
  </si>
  <si>
    <t>2) 十分に行っている</t>
    <rPh sb="3" eb="5">
      <t>ジュウブン</t>
    </rPh>
    <rPh sb="6" eb="7">
      <t>オコナ</t>
    </rPh>
    <phoneticPr fontId="1"/>
  </si>
  <si>
    <t>3) 十分に行っていない</t>
    <phoneticPr fontId="1"/>
  </si>
  <si>
    <t>基礎項目評価書</t>
    <rPh sb="0" eb="2">
      <t>キソ</t>
    </rPh>
    <rPh sb="2" eb="4">
      <t>コウモク</t>
    </rPh>
    <rPh sb="4" eb="7">
      <t>ヒョウカショ</t>
    </rPh>
    <phoneticPr fontId="1"/>
  </si>
  <si>
    <t>基礎項目評価書及び重点項目評価書</t>
    <rPh sb="0" eb="2">
      <t>キソ</t>
    </rPh>
    <rPh sb="2" eb="4">
      <t>コウモク</t>
    </rPh>
    <rPh sb="4" eb="7">
      <t>ヒョウカショ</t>
    </rPh>
    <rPh sb="7" eb="8">
      <t>オヨ</t>
    </rPh>
    <rPh sb="9" eb="11">
      <t>ジュウテン</t>
    </rPh>
    <rPh sb="11" eb="13">
      <t>コウモク</t>
    </rPh>
    <rPh sb="13" eb="16">
      <t>ヒョウカショ</t>
    </rPh>
    <phoneticPr fontId="1"/>
  </si>
  <si>
    <t>基礎項目評価書及び全項目評価書</t>
    <rPh sb="0" eb="2">
      <t>キソ</t>
    </rPh>
    <rPh sb="2" eb="4">
      <t>コウモク</t>
    </rPh>
    <rPh sb="4" eb="7">
      <t>ヒョウカショ</t>
    </rPh>
    <rPh sb="7" eb="8">
      <t>オヨ</t>
    </rPh>
    <rPh sb="9" eb="12">
      <t>ゼンコウモク</t>
    </rPh>
    <rPh sb="12" eb="15">
      <t>ヒョウカショ</t>
    </rPh>
    <phoneticPr fontId="1"/>
  </si>
  <si>
    <t>］　自己点検</t>
    <phoneticPr fontId="1"/>
  </si>
  <si>
    <t>[</t>
    <phoneticPr fontId="1"/>
  </si>
  <si>
    <t>］　内部監査</t>
    <phoneticPr fontId="1"/>
  </si>
  <si>
    <t>］　外部監査</t>
    <phoneticPr fontId="1"/>
  </si>
  <si>
    <t>特に力を入れている</t>
    <rPh sb="0" eb="1">
      <t>トク</t>
    </rPh>
    <rPh sb="2" eb="3">
      <t>チカラ</t>
    </rPh>
    <rPh sb="4" eb="5">
      <t>イ</t>
    </rPh>
    <phoneticPr fontId="1"/>
  </si>
  <si>
    <t>十分である</t>
    <rPh sb="0" eb="2">
      <t>ジュウブン</t>
    </rPh>
    <phoneticPr fontId="1"/>
  </si>
  <si>
    <t>課題が残されている</t>
    <rPh sb="0" eb="2">
      <t>カダイ</t>
    </rPh>
    <rPh sb="3" eb="4">
      <t>ノコ</t>
    </rPh>
    <phoneticPr fontId="1"/>
  </si>
  <si>
    <t>○</t>
    <phoneticPr fontId="1"/>
  </si>
  <si>
    <t>特に力を入れて行っている</t>
    <rPh sb="0" eb="1">
      <t>トク</t>
    </rPh>
    <rPh sb="2" eb="3">
      <t>チカラ</t>
    </rPh>
    <rPh sb="4" eb="5">
      <t>イ</t>
    </rPh>
    <rPh sb="7" eb="8">
      <t>オコナ</t>
    </rPh>
    <phoneticPr fontId="1"/>
  </si>
  <si>
    <t>十分に行っている</t>
    <rPh sb="0" eb="2">
      <t>ジュウブン</t>
    </rPh>
    <rPh sb="3" eb="4">
      <t>オコナ</t>
    </rPh>
    <phoneticPr fontId="1"/>
  </si>
  <si>
    <t>十分に行っていない</t>
    <rPh sb="0" eb="2">
      <t>ジュウブン</t>
    </rPh>
    <rPh sb="3" eb="4">
      <t>オコナ</t>
    </rPh>
    <phoneticPr fontId="1"/>
  </si>
  <si>
    <t>]</t>
    <phoneticPr fontId="1"/>
  </si>
  <si>
    <r>
      <t>[平成</t>
    </r>
    <r>
      <rPr>
        <sz val="10"/>
        <rFont val="ＭＳ Ｐゴシック"/>
        <family val="3"/>
        <charset val="128"/>
        <scheme val="minor"/>
      </rPr>
      <t>31</t>
    </r>
    <r>
      <rPr>
        <sz val="10"/>
        <color theme="1"/>
        <rFont val="ＭＳ Ｐゴシック"/>
        <family val="3"/>
        <charset val="128"/>
        <scheme val="minor"/>
      </rPr>
      <t>年１月　様式２]</t>
    </r>
    <rPh sb="1" eb="3">
      <t>ヘイセイ</t>
    </rPh>
    <rPh sb="5" eb="6">
      <t>ネン</t>
    </rPh>
    <rPh sb="7" eb="8">
      <t>ガツ</t>
    </rPh>
    <rPh sb="9" eb="11">
      <t>ヨウシキ</t>
    </rPh>
    <phoneticPr fontId="1"/>
  </si>
  <si>
    <t>EOF</t>
    <phoneticPr fontId="1"/>
  </si>
  <si>
    <t>実施する</t>
    <phoneticPr fontId="1"/>
  </si>
  <si>
    <t>1,000人未満（任意実施）</t>
    <phoneticPr fontId="1"/>
  </si>
  <si>
    <t>500人以上</t>
    <phoneticPr fontId="1"/>
  </si>
  <si>
    <t>発生あり</t>
    <phoneticPr fontId="1"/>
  </si>
  <si>
    <t>特定個人情報保護評価の実施が義務付けられない</t>
    <phoneticPr fontId="1"/>
  </si>
  <si>
    <t>実施しない</t>
    <phoneticPr fontId="1"/>
  </si>
  <si>
    <t>1,000人以上1万人未満</t>
    <phoneticPr fontId="1"/>
  </si>
  <si>
    <t>500人未満</t>
    <phoneticPr fontId="1"/>
  </si>
  <si>
    <t>発生なし</t>
    <phoneticPr fontId="1"/>
  </si>
  <si>
    <t>基礎項目評価の実施が義務付けられる</t>
    <phoneticPr fontId="1"/>
  </si>
  <si>
    <t>未定</t>
    <phoneticPr fontId="1"/>
  </si>
  <si>
    <t>1万人以上10万人未満</t>
    <phoneticPr fontId="1"/>
  </si>
  <si>
    <t>基礎項目評価及び重点項目評価の実施が義務付けられる</t>
    <phoneticPr fontId="1"/>
  </si>
  <si>
    <t>10万人以上30万人未満</t>
    <phoneticPr fontId="1"/>
  </si>
  <si>
    <t>基礎項目評価及び全項目評価の実施が義務付けられる</t>
    <phoneticPr fontId="1"/>
  </si>
  <si>
    <t>2_1</t>
    <phoneticPr fontId="1"/>
  </si>
  <si>
    <t>2_2</t>
    <phoneticPr fontId="1"/>
  </si>
  <si>
    <t>2_3</t>
    <phoneticPr fontId="1"/>
  </si>
  <si>
    <t>CA</t>
    <phoneticPr fontId="1"/>
  </si>
  <si>
    <t>CB</t>
    <phoneticPr fontId="1"/>
  </si>
  <si>
    <t>CC</t>
    <phoneticPr fontId="1"/>
  </si>
  <si>
    <t>CD</t>
    <phoneticPr fontId="1"/>
  </si>
  <si>
    <t>CE</t>
    <phoneticPr fontId="1"/>
  </si>
  <si>
    <t>EOF</t>
    <phoneticPr fontId="1"/>
  </si>
  <si>
    <t>CF</t>
    <phoneticPr fontId="1"/>
  </si>
  <si>
    <t>CG</t>
    <phoneticPr fontId="1"/>
  </si>
  <si>
    <t>CH</t>
    <phoneticPr fontId="1"/>
  </si>
  <si>
    <t xml:space="preserve"> ４．特定個人情報ファイルの取扱いの委託</t>
    <rPh sb="3" eb="5">
      <t>トクテイ</t>
    </rPh>
    <rPh sb="5" eb="7">
      <t>コジン</t>
    </rPh>
    <rPh sb="7" eb="9">
      <t>ジョウホウ</t>
    </rPh>
    <rPh sb="14" eb="16">
      <t>トリアツカ</t>
    </rPh>
    <rPh sb="18" eb="20">
      <t>イタク</t>
    </rPh>
    <phoneticPr fontId="1"/>
  </si>
  <si>
    <t xml:space="preserve"> ５．特定個人情報の提供・移転（委託や情報提供ネットワークシステムを通じた提供を除く。）</t>
    <rPh sb="3" eb="5">
      <t>トクテイ</t>
    </rPh>
    <rPh sb="5" eb="7">
      <t>コジン</t>
    </rPh>
    <rPh sb="7" eb="9">
      <t>ジョウホウ</t>
    </rPh>
    <rPh sb="10" eb="12">
      <t>テイキョウ</t>
    </rPh>
    <rPh sb="13" eb="15">
      <t>イテン</t>
    </rPh>
    <rPh sb="16" eb="18">
      <t>イタク</t>
    </rPh>
    <rPh sb="19" eb="21">
      <t>ジョウホウ</t>
    </rPh>
    <rPh sb="21" eb="23">
      <t>テイキョウ</t>
    </rPh>
    <rPh sb="34" eb="35">
      <t>ツウ</t>
    </rPh>
    <rPh sb="37" eb="39">
      <t>テイキョウ</t>
    </rPh>
    <rPh sb="40" eb="41">
      <t>ノゾ</t>
    </rPh>
    <phoneticPr fontId="1"/>
  </si>
  <si>
    <t>［　</t>
    <phoneticPr fontId="1"/>
  </si>
  <si>
    <t>］委託しない</t>
    <phoneticPr fontId="1"/>
  </si>
  <si>
    <t>］提供・移転しない</t>
    <phoneticPr fontId="1"/>
  </si>
  <si>
    <t>］接続しない（提供）</t>
    <phoneticPr fontId="1"/>
  </si>
  <si>
    <t>］接続しない（入手）</t>
    <phoneticPr fontId="1"/>
  </si>
  <si>
    <t xml:space="preserve"> ６．情報提供ネットワークシステムとの接続</t>
    <rPh sb="3" eb="5">
      <t>ジョウホウ</t>
    </rPh>
    <rPh sb="5" eb="7">
      <t>テイキョウ</t>
    </rPh>
    <rPh sb="19" eb="21">
      <t>セツゾク</t>
    </rPh>
    <phoneticPr fontId="1"/>
  </si>
  <si>
    <t>CI</t>
    <phoneticPr fontId="1"/>
  </si>
  <si>
    <t>事前</t>
    <rPh sb="0" eb="2">
      <t>ジゼン</t>
    </rPh>
    <phoneticPr fontId="1"/>
  </si>
  <si>
    <t>事後</t>
    <rPh sb="0" eb="2">
      <t>ジゴ</t>
    </rPh>
    <phoneticPr fontId="1"/>
  </si>
  <si>
    <t>EOF</t>
    <phoneticPr fontId="1"/>
  </si>
  <si>
    <t>EOF</t>
    <phoneticPr fontId="1"/>
  </si>
  <si>
    <t>EOF</t>
    <phoneticPr fontId="1"/>
  </si>
  <si>
    <t xml:space="preserve"> 委託先における不正な使用等のリスクへの対策は十分か</t>
    <phoneticPr fontId="1"/>
  </si>
  <si>
    <t>2) 基礎項目評価書及び重点項目評価書</t>
    <phoneticPr fontId="1"/>
  </si>
  <si>
    <t>3) 基礎項目評価書及び全項目評価書</t>
    <phoneticPr fontId="1"/>
  </si>
  <si>
    <t>Ⅰ関連情報
１－③システムの名称</t>
    <rPh sb="1" eb="3">
      <t>カンレン</t>
    </rPh>
    <rPh sb="3" eb="5">
      <t>ジョウホウ</t>
    </rPh>
    <rPh sb="14" eb="16">
      <t>メイショウ</t>
    </rPh>
    <phoneticPr fontId="1"/>
  </si>
  <si>
    <t>既存住民基本台帳システム、住民基本台帳ネットワークシステム</t>
    <rPh sb="0" eb="2">
      <t>キゾン</t>
    </rPh>
    <rPh sb="2" eb="4">
      <t>ジュウミン</t>
    </rPh>
    <rPh sb="4" eb="6">
      <t>キホン</t>
    </rPh>
    <rPh sb="6" eb="8">
      <t>ダイチョウ</t>
    </rPh>
    <rPh sb="13" eb="15">
      <t>ジュウミン</t>
    </rPh>
    <rPh sb="15" eb="17">
      <t>キホン</t>
    </rPh>
    <rPh sb="17" eb="19">
      <t>ダイチョウ</t>
    </rPh>
    <phoneticPr fontId="1"/>
  </si>
  <si>
    <t>既存住民基本台帳システム、住民基本台帳ネットワークシステム、団体内統合宛名システム、中間サーバー</t>
    <rPh sb="0" eb="2">
      <t>キゾン</t>
    </rPh>
    <rPh sb="2" eb="4">
      <t>ジュウミン</t>
    </rPh>
    <rPh sb="4" eb="6">
      <t>キホン</t>
    </rPh>
    <rPh sb="6" eb="8">
      <t>ダイチョウ</t>
    </rPh>
    <rPh sb="13" eb="15">
      <t>ジュウミン</t>
    </rPh>
    <rPh sb="15" eb="17">
      <t>キホン</t>
    </rPh>
    <rPh sb="17" eb="19">
      <t>ダイチョウ</t>
    </rPh>
    <rPh sb="30" eb="32">
      <t>ダンタイ</t>
    </rPh>
    <rPh sb="32" eb="33">
      <t>ナイ</t>
    </rPh>
    <rPh sb="33" eb="35">
      <t>トウゴウ</t>
    </rPh>
    <rPh sb="35" eb="37">
      <t>アテナ</t>
    </rPh>
    <rPh sb="42" eb="44">
      <t>チュウカン</t>
    </rPh>
    <phoneticPr fontId="1"/>
  </si>
  <si>
    <t>記載内容追加</t>
    <rPh sb="0" eb="2">
      <t>キサイ</t>
    </rPh>
    <rPh sb="2" eb="4">
      <t>ナイヨウ</t>
    </rPh>
    <rPh sb="4" eb="6">
      <t>ツイカ</t>
    </rPh>
    <phoneticPr fontId="1"/>
  </si>
  <si>
    <t>Ⅰ関連情報
３法令上の根拠</t>
    <rPh sb="1" eb="3">
      <t>カンレン</t>
    </rPh>
    <rPh sb="3" eb="5">
      <t>ジョウホウ</t>
    </rPh>
    <rPh sb="7" eb="10">
      <t>ホウレイジョウ</t>
    </rPh>
    <rPh sb="11" eb="13">
      <t>コンキョ</t>
    </rPh>
    <phoneticPr fontId="1"/>
  </si>
  <si>
    <t>第22条（転入届）</t>
    <rPh sb="0" eb="1">
      <t>ダイ</t>
    </rPh>
    <rPh sb="3" eb="4">
      <t>ジョウ</t>
    </rPh>
    <rPh sb="5" eb="7">
      <t>テンニュウ</t>
    </rPh>
    <rPh sb="7" eb="8">
      <t>トドケ</t>
    </rPh>
    <phoneticPr fontId="1"/>
  </si>
  <si>
    <t>Ⅰ関連情報
５－②所属長</t>
    <rPh sb="1" eb="3">
      <t>カンレン</t>
    </rPh>
    <rPh sb="3" eb="5">
      <t>ジョウホウ</t>
    </rPh>
    <rPh sb="9" eb="12">
      <t>ショゾクチョウ</t>
    </rPh>
    <phoneticPr fontId="1"/>
  </si>
  <si>
    <t>市民課長　森田　修司</t>
    <rPh sb="0" eb="2">
      <t>シミン</t>
    </rPh>
    <rPh sb="2" eb="4">
      <t>カチョウ</t>
    </rPh>
    <rPh sb="5" eb="7">
      <t>モリタ</t>
    </rPh>
    <rPh sb="8" eb="10">
      <t>シュウジ</t>
    </rPh>
    <phoneticPr fontId="1"/>
  </si>
  <si>
    <t>市民課長　高橋　和久</t>
    <rPh sb="0" eb="2">
      <t>シミン</t>
    </rPh>
    <rPh sb="2" eb="4">
      <t>カチョウ</t>
    </rPh>
    <rPh sb="5" eb="7">
      <t>タカハシ</t>
    </rPh>
    <rPh sb="8" eb="10">
      <t>カズヒサ</t>
    </rPh>
    <phoneticPr fontId="1"/>
  </si>
  <si>
    <t>所属長の異動</t>
    <rPh sb="0" eb="3">
      <t>ショゾクチョウ</t>
    </rPh>
    <rPh sb="4" eb="6">
      <t>イドウ</t>
    </rPh>
    <phoneticPr fontId="1"/>
  </si>
  <si>
    <t>Ⅰ　関連情報
１．特定個人情報ファイルを取り扱う事務
③システムの名称</t>
    <rPh sb="2" eb="4">
      <t>カンレン</t>
    </rPh>
    <rPh sb="4" eb="6">
      <t>ジョウホウ</t>
    </rPh>
    <rPh sb="9" eb="11">
      <t>トクテイ</t>
    </rPh>
    <rPh sb="11" eb="13">
      <t>コジン</t>
    </rPh>
    <rPh sb="13" eb="15">
      <t>ジョウホウ</t>
    </rPh>
    <rPh sb="20" eb="21">
      <t>ト</t>
    </rPh>
    <rPh sb="22" eb="23">
      <t>アツカ</t>
    </rPh>
    <rPh sb="24" eb="26">
      <t>ジム</t>
    </rPh>
    <rPh sb="33" eb="35">
      <t>メイショウ</t>
    </rPh>
    <phoneticPr fontId="1"/>
  </si>
  <si>
    <t>既存住民基本台帳システム、住民基本台帳ネットワークシステム、団体内統合宛名システム、中間サーバー、証明書コンビニ交付システム</t>
    <rPh sb="0" eb="2">
      <t>キゾン</t>
    </rPh>
    <rPh sb="2" eb="4">
      <t>ジュウミン</t>
    </rPh>
    <rPh sb="4" eb="6">
      <t>キホン</t>
    </rPh>
    <rPh sb="6" eb="8">
      <t>ダイチョウ</t>
    </rPh>
    <rPh sb="13" eb="15">
      <t>ジュウミン</t>
    </rPh>
    <rPh sb="15" eb="17">
      <t>キホン</t>
    </rPh>
    <rPh sb="17" eb="19">
      <t>ダイチョウ</t>
    </rPh>
    <rPh sb="30" eb="32">
      <t>ダンタイ</t>
    </rPh>
    <rPh sb="32" eb="33">
      <t>ナイ</t>
    </rPh>
    <rPh sb="33" eb="35">
      <t>トウゴウ</t>
    </rPh>
    <rPh sb="35" eb="37">
      <t>アテナ</t>
    </rPh>
    <rPh sb="42" eb="44">
      <t>チュウカン</t>
    </rPh>
    <rPh sb="49" eb="52">
      <t>ショウメイショ</t>
    </rPh>
    <rPh sb="56" eb="58">
      <t>コウフ</t>
    </rPh>
    <phoneticPr fontId="1"/>
  </si>
  <si>
    <t>Ⅰ　関連情報
３．個人番号の利用
法令上の根拠
２、住民基本台帳法（住基法）</t>
    <rPh sb="2" eb="4">
      <t>カンレン</t>
    </rPh>
    <rPh sb="4" eb="6">
      <t>ジョウホウ</t>
    </rPh>
    <rPh sb="9" eb="11">
      <t>コジン</t>
    </rPh>
    <rPh sb="11" eb="13">
      <t>バンゴウ</t>
    </rPh>
    <rPh sb="14" eb="16">
      <t>リヨウ</t>
    </rPh>
    <rPh sb="17" eb="20">
      <t>ホウレイジョウ</t>
    </rPh>
    <rPh sb="21" eb="23">
      <t>コンキョ</t>
    </rPh>
    <rPh sb="26" eb="28">
      <t>ジュウミン</t>
    </rPh>
    <rPh sb="28" eb="30">
      <t>キホン</t>
    </rPh>
    <rPh sb="30" eb="32">
      <t>ダイチョウ</t>
    </rPh>
    <rPh sb="32" eb="33">
      <t>ホウ</t>
    </rPh>
    <rPh sb="34" eb="36">
      <t>ジュウキ</t>
    </rPh>
    <rPh sb="36" eb="37">
      <t>ホウ</t>
    </rPh>
    <phoneticPr fontId="1"/>
  </si>
  <si>
    <t>第12条の1　（本人等の請求に係る住民票の写し等の交付）</t>
    <rPh sb="0" eb="1">
      <t>ダイ</t>
    </rPh>
    <rPh sb="3" eb="4">
      <t>ジョウ</t>
    </rPh>
    <rPh sb="8" eb="10">
      <t>ホンニン</t>
    </rPh>
    <rPh sb="10" eb="11">
      <t>トウ</t>
    </rPh>
    <rPh sb="12" eb="14">
      <t>セイキュウ</t>
    </rPh>
    <rPh sb="15" eb="16">
      <t>カカ</t>
    </rPh>
    <rPh sb="17" eb="20">
      <t>ジュウミンヒョウ</t>
    </rPh>
    <rPh sb="21" eb="22">
      <t>ウツ</t>
    </rPh>
    <rPh sb="23" eb="24">
      <t>トウ</t>
    </rPh>
    <rPh sb="25" eb="27">
      <t>コウフ</t>
    </rPh>
    <phoneticPr fontId="1"/>
  </si>
  <si>
    <t>第12条　（本人等の請求に係る住民票の写し等の交付）
第12条の4　（本人等の請求に係る住民票の写し等の交付の特例）</t>
    <rPh sb="0" eb="1">
      <t>ダイ</t>
    </rPh>
    <rPh sb="3" eb="4">
      <t>ジョウ</t>
    </rPh>
    <rPh sb="6" eb="8">
      <t>ホンニン</t>
    </rPh>
    <rPh sb="8" eb="9">
      <t>トウ</t>
    </rPh>
    <rPh sb="10" eb="12">
      <t>セイキュウ</t>
    </rPh>
    <rPh sb="13" eb="14">
      <t>カカ</t>
    </rPh>
    <rPh sb="15" eb="18">
      <t>ジュウミンヒョウ</t>
    </rPh>
    <rPh sb="19" eb="20">
      <t>ウツ</t>
    </rPh>
    <rPh sb="21" eb="22">
      <t>トウ</t>
    </rPh>
    <rPh sb="23" eb="25">
      <t>コウフ</t>
    </rPh>
    <rPh sb="27" eb="28">
      <t>ダイ</t>
    </rPh>
    <rPh sb="30" eb="31">
      <t>ジョウ</t>
    </rPh>
    <rPh sb="35" eb="37">
      <t>ホンニン</t>
    </rPh>
    <rPh sb="37" eb="38">
      <t>トウ</t>
    </rPh>
    <rPh sb="39" eb="41">
      <t>セイキュウ</t>
    </rPh>
    <rPh sb="42" eb="43">
      <t>カカ</t>
    </rPh>
    <rPh sb="44" eb="47">
      <t>ジュウミンヒョウ</t>
    </rPh>
    <rPh sb="48" eb="49">
      <t>ウツ</t>
    </rPh>
    <rPh sb="50" eb="51">
      <t>トウ</t>
    </rPh>
    <rPh sb="52" eb="54">
      <t>コウフ</t>
    </rPh>
    <rPh sb="55" eb="57">
      <t>トクレイ</t>
    </rPh>
    <phoneticPr fontId="1"/>
  </si>
  <si>
    <t>Ⅱ　しきい値判断項目
１．対象人数
いつ時点の計数か</t>
    <rPh sb="5" eb="6">
      <t>チ</t>
    </rPh>
    <rPh sb="6" eb="8">
      <t>ハンダン</t>
    </rPh>
    <rPh sb="8" eb="10">
      <t>コウモク</t>
    </rPh>
    <rPh sb="13" eb="15">
      <t>タイショウ</t>
    </rPh>
    <rPh sb="15" eb="17">
      <t>ニンズウ</t>
    </rPh>
    <rPh sb="20" eb="22">
      <t>ジテン</t>
    </rPh>
    <rPh sb="23" eb="25">
      <t>ケイスウ</t>
    </rPh>
    <phoneticPr fontId="1"/>
  </si>
  <si>
    <t>平成27年1月31日時点</t>
    <rPh sb="0" eb="2">
      <t>ヘイセイ</t>
    </rPh>
    <rPh sb="4" eb="5">
      <t>ネン</t>
    </rPh>
    <rPh sb="6" eb="7">
      <t>ガツ</t>
    </rPh>
    <rPh sb="9" eb="10">
      <t>ニチ</t>
    </rPh>
    <rPh sb="10" eb="12">
      <t>ジテン</t>
    </rPh>
    <phoneticPr fontId="1"/>
  </si>
  <si>
    <t>平成30年1月31日時点</t>
    <rPh sb="0" eb="2">
      <t>ヘイセイ</t>
    </rPh>
    <rPh sb="4" eb="5">
      <t>ネン</t>
    </rPh>
    <rPh sb="6" eb="7">
      <t>ガツ</t>
    </rPh>
    <rPh sb="9" eb="10">
      <t>ニチ</t>
    </rPh>
    <rPh sb="10" eb="12">
      <t>ジテン</t>
    </rPh>
    <phoneticPr fontId="1"/>
  </si>
  <si>
    <t>Ⅱ　しきい値判断項目
２．取扱者数
いつ時点の計数か</t>
    <rPh sb="5" eb="6">
      <t>チ</t>
    </rPh>
    <rPh sb="6" eb="8">
      <t>ハンダン</t>
    </rPh>
    <rPh sb="8" eb="10">
      <t>コウモク</t>
    </rPh>
    <rPh sb="13" eb="15">
      <t>トリアツカイ</t>
    </rPh>
    <rPh sb="15" eb="16">
      <t>シャ</t>
    </rPh>
    <rPh sb="16" eb="17">
      <t>スウ</t>
    </rPh>
    <rPh sb="20" eb="22">
      <t>ジテン</t>
    </rPh>
    <rPh sb="23" eb="25">
      <t>ケイスウ</t>
    </rPh>
    <phoneticPr fontId="1"/>
  </si>
  <si>
    <t>Ⅰ－５－①部署</t>
    <rPh sb="5" eb="7">
      <t>ブショ</t>
    </rPh>
    <phoneticPr fontId="1"/>
  </si>
  <si>
    <t>総務部市民課</t>
    <rPh sb="0" eb="2">
      <t>ソウム</t>
    </rPh>
    <phoneticPr fontId="1"/>
  </si>
  <si>
    <t>市民生活部市民課</t>
    <phoneticPr fontId="1"/>
  </si>
  <si>
    <t>市民生活部市民課</t>
    <phoneticPr fontId="1"/>
  </si>
  <si>
    <t>機構改革による</t>
    <rPh sb="0" eb="2">
      <t>キコウ</t>
    </rPh>
    <rPh sb="2" eb="4">
      <t>カイカク</t>
    </rPh>
    <phoneticPr fontId="1"/>
  </si>
  <si>
    <t>Ⅰ－７特定個人情報の開示・訂正・利用停止請求</t>
    <rPh sb="3" eb="5">
      <t>トクテイ</t>
    </rPh>
    <rPh sb="5" eb="7">
      <t>コジン</t>
    </rPh>
    <rPh sb="7" eb="9">
      <t>ジョウホウ</t>
    </rPh>
    <rPh sb="10" eb="12">
      <t>カイジ</t>
    </rPh>
    <rPh sb="13" eb="15">
      <t>テイセイ</t>
    </rPh>
    <rPh sb="16" eb="18">
      <t>リヨウ</t>
    </rPh>
    <rPh sb="18" eb="20">
      <t>テイシ</t>
    </rPh>
    <rPh sb="20" eb="22">
      <t>セイキュウ</t>
    </rPh>
    <phoneticPr fontId="1"/>
  </si>
  <si>
    <t>Ⅰ－８特定個人情報ファイルの取扱いに関する問合わせ</t>
    <rPh sb="3" eb="5">
      <t>トクテイ</t>
    </rPh>
    <rPh sb="5" eb="7">
      <t>コジン</t>
    </rPh>
    <rPh sb="7" eb="9">
      <t>ジョウホウ</t>
    </rPh>
    <rPh sb="14" eb="16">
      <t>トリアツカ</t>
    </rPh>
    <rPh sb="18" eb="19">
      <t>カン</t>
    </rPh>
    <rPh sb="21" eb="22">
      <t>ト</t>
    </rPh>
    <rPh sb="22" eb="23">
      <t>ア</t>
    </rPh>
    <phoneticPr fontId="1"/>
  </si>
  <si>
    <t>平成31年2月28日 時点</t>
    <phoneticPr fontId="1"/>
  </si>
  <si>
    <t>Ⅱ－２いつ時点の計数か</t>
    <phoneticPr fontId="1"/>
  </si>
  <si>
    <t>なし</t>
    <phoneticPr fontId="1"/>
  </si>
  <si>
    <t>Ⅱ－１いつ時点の計数か</t>
    <phoneticPr fontId="1"/>
  </si>
  <si>
    <t>平成30年1月31日 時点</t>
    <phoneticPr fontId="1"/>
  </si>
  <si>
    <t>平成31年2月28日 時点</t>
    <phoneticPr fontId="1"/>
  </si>
  <si>
    <t>再実施</t>
    <rPh sb="0" eb="3">
      <t>サイジッシ</t>
    </rPh>
    <phoneticPr fontId="1"/>
  </si>
  <si>
    <t>住民基本台帳に関する事務　基礎項目評価書</t>
    <rPh sb="0" eb="2">
      <t>ジュウミン</t>
    </rPh>
    <rPh sb="2" eb="4">
      <t>キホン</t>
    </rPh>
    <rPh sb="4" eb="6">
      <t>ダイチョウ</t>
    </rPh>
    <rPh sb="7" eb="8">
      <t>カン</t>
    </rPh>
    <rPh sb="10" eb="12">
      <t>ジム</t>
    </rPh>
    <rPh sb="13" eb="15">
      <t>キソ</t>
    </rPh>
    <rPh sb="15" eb="17">
      <t>コウモク</t>
    </rPh>
    <rPh sb="17" eb="19">
      <t>ヒョウカ</t>
    </rPh>
    <rPh sb="19" eb="20">
      <t>ショ</t>
    </rPh>
    <phoneticPr fontId="1"/>
  </si>
  <si>
    <t>　大東市は、住民基本台帳に関する事務における特定個人情報ファイルの取り扱いにあたり、特定個人情報ファイルの取り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t>
    <rPh sb="1" eb="4">
      <t>ダイトウシ</t>
    </rPh>
    <rPh sb="6" eb="8">
      <t>ジュウミン</t>
    </rPh>
    <rPh sb="8" eb="10">
      <t>キホン</t>
    </rPh>
    <rPh sb="10" eb="12">
      <t>ダイチョウ</t>
    </rPh>
    <rPh sb="13" eb="14">
      <t>カン</t>
    </rPh>
    <rPh sb="16" eb="18">
      <t>ジム</t>
    </rPh>
    <rPh sb="22" eb="24">
      <t>トクテイ</t>
    </rPh>
    <rPh sb="24" eb="26">
      <t>コジン</t>
    </rPh>
    <rPh sb="26" eb="28">
      <t>ジョウホウ</t>
    </rPh>
    <rPh sb="33" eb="34">
      <t>ト</t>
    </rPh>
    <rPh sb="35" eb="36">
      <t>アツカ</t>
    </rPh>
    <rPh sb="42" eb="44">
      <t>トクテイ</t>
    </rPh>
    <rPh sb="44" eb="46">
      <t>コジン</t>
    </rPh>
    <rPh sb="46" eb="48">
      <t>ジョウホウ</t>
    </rPh>
    <rPh sb="53" eb="54">
      <t>ト</t>
    </rPh>
    <rPh sb="55" eb="56">
      <t>アツカ</t>
    </rPh>
    <rPh sb="58" eb="60">
      <t>コジン</t>
    </rPh>
    <rPh sb="67" eb="68">
      <t>トウ</t>
    </rPh>
    <rPh sb="69" eb="71">
      <t>ケンリ</t>
    </rPh>
    <rPh sb="71" eb="73">
      <t>リエキ</t>
    </rPh>
    <rPh sb="74" eb="76">
      <t>エイキョウ</t>
    </rPh>
    <rPh sb="77" eb="78">
      <t>オヨ</t>
    </rPh>
    <rPh sb="87" eb="89">
      <t>ニンシキ</t>
    </rPh>
    <rPh sb="91" eb="93">
      <t>トクテイ</t>
    </rPh>
    <rPh sb="93" eb="95">
      <t>コジン</t>
    </rPh>
    <rPh sb="95" eb="97">
      <t>ジョウホウ</t>
    </rPh>
    <rPh sb="98" eb="99">
      <t>ロウ</t>
    </rPh>
    <rPh sb="103" eb="104">
      <t>タ</t>
    </rPh>
    <rPh sb="105" eb="107">
      <t>ジタイ</t>
    </rPh>
    <rPh sb="108" eb="110">
      <t>ハッセイ</t>
    </rPh>
    <rPh sb="117" eb="119">
      <t>ケイゲン</t>
    </rPh>
    <rPh sb="125" eb="127">
      <t>テキセツ</t>
    </rPh>
    <rPh sb="128" eb="130">
      <t>ソチ</t>
    </rPh>
    <rPh sb="131" eb="132">
      <t>コウ</t>
    </rPh>
    <rPh sb="137" eb="139">
      <t>コジン</t>
    </rPh>
    <rPh sb="146" eb="147">
      <t>トウ</t>
    </rPh>
    <rPh sb="148" eb="150">
      <t>ケンリ</t>
    </rPh>
    <rPh sb="150" eb="152">
      <t>リエキ</t>
    </rPh>
    <rPh sb="153" eb="155">
      <t>ホゴ</t>
    </rPh>
    <rPh sb="156" eb="157">
      <t>ト</t>
    </rPh>
    <rPh sb="158" eb="159">
      <t>ク</t>
    </rPh>
    <rPh sb="166" eb="168">
      <t>センゲン</t>
    </rPh>
    <phoneticPr fontId="1"/>
  </si>
  <si>
    <t>なし</t>
    <phoneticPr fontId="1"/>
  </si>
  <si>
    <t>大東市長</t>
    <phoneticPr fontId="1"/>
  </si>
  <si>
    <t>住民基本台帳に関する事務</t>
    <phoneticPr fontId="1"/>
  </si>
  <si>
    <t xml:space="preserve">住民基本台帳は、　住民基本台帳法（以下「住基法」という。）に基づき、作成されるものであり、市町村における住民の届け出に関する制度及びその住民たる地位を記録する各種の台帳に関する制度を一元化し、もって住民の利便を増進するとともに行政の近代化に対処するため、住民に関する記録を正確かつ統一的に行うものであり、市町村において、住民の居住関係の公証、選挙人名簿の登録、その他住民に関する事務の処理の基礎となるものである。
　また、住基法に基づいて住民基本台帳のネットワーク化を図り、全国共通の本人確認システム（住基ネット）を都道府県と共同して構築している。
市町村は、住基法及び行政手続きにおける特定の個人を識別するための番号の利用等に関する法律（以下、「番号法」という。）の規定に従い、特定個人情報を以下の事務で取り扱う。
①個人を単位とする住民票を世帯ごとに編成し、住民基本台帳を作成
②転入届、転居届、転出届、世帯変更届等の届け出又は職権に基づく住民票の記載、消除又は記載の修正
③住民基本台帳の正確な記録を確保するための措置
④転入届に基づき住民票の記載をした際の転出元市町村に対する通知
⑤本人又は同一の世帯に属する者の請求による住民票の写し等の交付
⑥住民票の記載事項に変更があった際の都道府県知事に対する通知
⑦地方公共団体情報システム機構（以下「機構」という。）への本人確認情報の照会
⑧住民からの請求に基づく住民票コードの変更
⑨個人番号の通知及び個人番号カードの交付
⑩個人番号カード等を用いた本人確認
</t>
    <rPh sb="258" eb="262">
      <t>トドウフケン</t>
    </rPh>
    <rPh sb="263" eb="265">
      <t>キョウドウ</t>
    </rPh>
    <rPh sb="276" eb="279">
      <t>シチョウソン</t>
    </rPh>
    <rPh sb="281" eb="283">
      <t>ジュウキ</t>
    </rPh>
    <rPh sb="283" eb="284">
      <t>ホウ</t>
    </rPh>
    <rPh sb="284" eb="285">
      <t>オヨ</t>
    </rPh>
    <rPh sb="286" eb="288">
      <t>ギョウセイ</t>
    </rPh>
    <rPh sb="288" eb="290">
      <t>テツヅ</t>
    </rPh>
    <rPh sb="362" eb="364">
      <t>コジン</t>
    </rPh>
    <rPh sb="365" eb="367">
      <t>タンイ</t>
    </rPh>
    <rPh sb="370" eb="373">
      <t>ジュウミンヒョウ</t>
    </rPh>
    <rPh sb="374" eb="376">
      <t>セタイ</t>
    </rPh>
    <rPh sb="379" eb="381">
      <t>ヘンセイ</t>
    </rPh>
    <rPh sb="383" eb="385">
      <t>ジュウミン</t>
    </rPh>
    <rPh sb="385" eb="387">
      <t>キホン</t>
    </rPh>
    <rPh sb="387" eb="389">
      <t>ダイチョウ</t>
    </rPh>
    <rPh sb="390" eb="392">
      <t>サクセイ</t>
    </rPh>
    <rPh sb="394" eb="397">
      <t>テンニュウトドケ</t>
    </rPh>
    <rPh sb="398" eb="400">
      <t>テンキョ</t>
    </rPh>
    <rPh sb="400" eb="401">
      <t>トドケ</t>
    </rPh>
    <rPh sb="402" eb="405">
      <t>テンシュツトドケ</t>
    </rPh>
    <rPh sb="406" eb="408">
      <t>セタイ</t>
    </rPh>
    <rPh sb="408" eb="410">
      <t>ヘンコウ</t>
    </rPh>
    <rPh sb="410" eb="411">
      <t>トドケ</t>
    </rPh>
    <rPh sb="411" eb="412">
      <t>トウ</t>
    </rPh>
    <rPh sb="413" eb="414">
      <t>トド</t>
    </rPh>
    <rPh sb="415" eb="416">
      <t>デ</t>
    </rPh>
    <rPh sb="416" eb="417">
      <t>マタ</t>
    </rPh>
    <rPh sb="418" eb="420">
      <t>ショッケン</t>
    </rPh>
    <rPh sb="421" eb="422">
      <t>モト</t>
    </rPh>
    <rPh sb="424" eb="427">
      <t>ジュウミンヒョウ</t>
    </rPh>
    <rPh sb="428" eb="430">
      <t>キサイ</t>
    </rPh>
    <rPh sb="431" eb="433">
      <t>ショウジョ</t>
    </rPh>
    <rPh sb="433" eb="434">
      <t>マタ</t>
    </rPh>
    <rPh sb="435" eb="437">
      <t>キサイ</t>
    </rPh>
    <rPh sb="438" eb="440">
      <t>シュウセイ</t>
    </rPh>
    <rPh sb="470" eb="471">
      <t>モト</t>
    </rPh>
    <rPh sb="576" eb="578">
      <t>イカ</t>
    </rPh>
    <rPh sb="579" eb="581">
      <t>キコウ</t>
    </rPh>
    <phoneticPr fontId="1"/>
  </si>
  <si>
    <t>住民基本台帳ファイル
本人確認情報ファイル
送付先情報ファイル</t>
    <phoneticPr fontId="1"/>
  </si>
  <si>
    <t>１、行政手続きにおける特定の個人を識別するための番号の利用等に関する法律（番号法）
（平成２５年５月３１日法律第２７号）
　第7条　（指定及び通知）
　第16条　（本人確認の措置）
　第17条　（個人番号カードの交付等）
２、住民基本台帳法（住基法）　（昭和４２年７月２５日法律第８１号）
（平成２５年５月３１日法律第２８号施行時点）
　第5条　（住民基本台帳の備付け）
　第6条　（住民基本台帳の作成）
　第7条　（住民票の記載事項）
　第8条　（住民票の記載等）
　第12条　（本人等の請求に係る住民票の写し等の交付）
　第12条の4　（本人等の請求に係る住民票の写し等の交付の特例）
　第14条　（住民基本台帳の正確な記録を確保するための措置）
　第22条　（転入届）
　第24条の2　（個人番号カードの交付を受けている者等に関する転入届の特例）
　第30条の6　（市町村長から都道府県知事への本人確認情報の通知等）
　第30条の10　（通知都道府県の区域内の市町村の執行機関への本人確認情報の提供）
　第30条の12　（通知都道府県以外の都道府県の区域内の市町村の執行機関への本人確認情報の提供）</t>
    <rPh sb="2" eb="4">
      <t>ギョウセイ</t>
    </rPh>
    <rPh sb="4" eb="6">
      <t>テツヅ</t>
    </rPh>
    <rPh sb="11" eb="13">
      <t>トクテイ</t>
    </rPh>
    <rPh sb="14" eb="16">
      <t>コジン</t>
    </rPh>
    <rPh sb="17" eb="19">
      <t>シキベツ</t>
    </rPh>
    <rPh sb="24" eb="26">
      <t>バンゴウ</t>
    </rPh>
    <rPh sb="27" eb="29">
      <t>リヨウ</t>
    </rPh>
    <rPh sb="29" eb="30">
      <t>トウ</t>
    </rPh>
    <rPh sb="31" eb="32">
      <t>カン</t>
    </rPh>
    <rPh sb="34" eb="36">
      <t>ホウリツ</t>
    </rPh>
    <rPh sb="37" eb="39">
      <t>バンゴウ</t>
    </rPh>
    <rPh sb="39" eb="40">
      <t>ホウ</t>
    </rPh>
    <rPh sb="43" eb="45">
      <t>ヘイセイ</t>
    </rPh>
    <rPh sb="47" eb="48">
      <t>ネン</t>
    </rPh>
    <rPh sb="49" eb="50">
      <t>ガツ</t>
    </rPh>
    <rPh sb="52" eb="53">
      <t>ヒ</t>
    </rPh>
    <rPh sb="53" eb="55">
      <t>ホウリツ</t>
    </rPh>
    <rPh sb="55" eb="56">
      <t>ダイ</t>
    </rPh>
    <rPh sb="58" eb="59">
      <t>ゴウ</t>
    </rPh>
    <rPh sb="108" eb="109">
      <t>トウ</t>
    </rPh>
    <rPh sb="114" eb="116">
      <t>ジュウミン</t>
    </rPh>
    <rPh sb="116" eb="118">
      <t>キホン</t>
    </rPh>
    <rPh sb="118" eb="120">
      <t>ダイチョウ</t>
    </rPh>
    <rPh sb="120" eb="121">
      <t>ホウ</t>
    </rPh>
    <rPh sb="122" eb="124">
      <t>ジュウキ</t>
    </rPh>
    <rPh sb="124" eb="125">
      <t>ホウ</t>
    </rPh>
    <rPh sb="128" eb="130">
      <t>ショウワ</t>
    </rPh>
    <rPh sb="132" eb="133">
      <t>ネン</t>
    </rPh>
    <rPh sb="134" eb="135">
      <t>ガツ</t>
    </rPh>
    <rPh sb="137" eb="138">
      <t>ヒ</t>
    </rPh>
    <rPh sb="138" eb="140">
      <t>ホウリツ</t>
    </rPh>
    <rPh sb="140" eb="141">
      <t>ダイ</t>
    </rPh>
    <rPh sb="143" eb="144">
      <t>ゴウ</t>
    </rPh>
    <rPh sb="162" eb="163">
      <t>ゴウ</t>
    </rPh>
    <rPh sb="163" eb="165">
      <t>セコウ</t>
    </rPh>
    <rPh sb="165" eb="167">
      <t>ジテン</t>
    </rPh>
    <rPh sb="328" eb="329">
      <t>ダイ</t>
    </rPh>
    <rPh sb="331" eb="332">
      <t>ジョウ</t>
    </rPh>
    <rPh sb="334" eb="337">
      <t>テンニュウトドケ</t>
    </rPh>
    <rPh sb="348" eb="350">
      <t>コジン</t>
    </rPh>
    <rPh sb="350" eb="352">
      <t>バンゴウ</t>
    </rPh>
    <rPh sb="387" eb="389">
      <t>シチョウ</t>
    </rPh>
    <rPh sb="389" eb="391">
      <t>ソンチョウ</t>
    </rPh>
    <rPh sb="393" eb="397">
      <t>トドウフケン</t>
    </rPh>
    <rPh sb="397" eb="399">
      <t>チジ</t>
    </rPh>
    <rPh sb="408" eb="410">
      <t>ツウチ</t>
    </rPh>
    <rPh sb="410" eb="411">
      <t>トウ</t>
    </rPh>
    <rPh sb="423" eb="425">
      <t>ツウチ</t>
    </rPh>
    <rPh sb="425" eb="429">
      <t>トドウフケン</t>
    </rPh>
    <rPh sb="430" eb="433">
      <t>クイキナイ</t>
    </rPh>
    <rPh sb="434" eb="437">
      <t>シチョウソン</t>
    </rPh>
    <rPh sb="438" eb="440">
      <t>シッコウ</t>
    </rPh>
    <rPh sb="440" eb="442">
      <t>キカン</t>
    </rPh>
    <rPh sb="444" eb="446">
      <t>ホンニン</t>
    </rPh>
    <rPh sb="446" eb="448">
      <t>カクニン</t>
    </rPh>
    <rPh sb="448" eb="450">
      <t>ジョウホウ</t>
    </rPh>
    <rPh sb="451" eb="453">
      <t>テイキョウ</t>
    </rPh>
    <rPh sb="471" eb="473">
      <t>イガイ</t>
    </rPh>
    <rPh sb="474" eb="478">
      <t>トドウフケン</t>
    </rPh>
    <phoneticPr fontId="1"/>
  </si>
  <si>
    <t>実施する</t>
  </si>
  <si>
    <t>市民生活部市民課</t>
    <rPh sb="0" eb="2">
      <t>シミン</t>
    </rPh>
    <rPh sb="2" eb="4">
      <t>セイカツ</t>
    </rPh>
    <rPh sb="4" eb="5">
      <t>ブ</t>
    </rPh>
    <rPh sb="5" eb="8">
      <t>シミンカ</t>
    </rPh>
    <phoneticPr fontId="1"/>
  </si>
  <si>
    <t>市民課長</t>
    <rPh sb="0" eb="2">
      <t>シミン</t>
    </rPh>
    <rPh sb="2" eb="4">
      <t>カチョウ</t>
    </rPh>
    <phoneticPr fontId="1"/>
  </si>
  <si>
    <t xml:space="preserve">市民生活部市民課
〒574-8555　大東市谷川１丁目１番１号
072-872-2181（代）
</t>
    <rPh sb="0" eb="2">
      <t>シミン</t>
    </rPh>
    <rPh sb="2" eb="4">
      <t>セイカツ</t>
    </rPh>
    <rPh sb="4" eb="5">
      <t>ブ</t>
    </rPh>
    <rPh sb="5" eb="8">
      <t>シミンカ</t>
    </rPh>
    <rPh sb="19" eb="22">
      <t>ダイトウシ</t>
    </rPh>
    <rPh sb="22" eb="24">
      <t>タニガワ</t>
    </rPh>
    <rPh sb="25" eb="27">
      <t>チョウメ</t>
    </rPh>
    <rPh sb="28" eb="29">
      <t>バン</t>
    </rPh>
    <rPh sb="30" eb="31">
      <t>ゴウ</t>
    </rPh>
    <rPh sb="45" eb="46">
      <t>ダイ</t>
    </rPh>
    <phoneticPr fontId="1"/>
  </si>
  <si>
    <t>市民生活部市民課
〒574-8555　大東市谷川１丁目１番１号
072-872-2181（代）</t>
    <phoneticPr fontId="1"/>
  </si>
  <si>
    <t>10万人以上30万人未満</t>
  </si>
  <si>
    <t>500人未満</t>
  </si>
  <si>
    <t>発生なし</t>
  </si>
  <si>
    <t>○</t>
  </si>
  <si>
    <t>Ⅰ関連情報
４情報提供根拠ネットワークシステムによる情報連携
②法令上の根拠</t>
    <rPh sb="1" eb="3">
      <t>カンレン</t>
    </rPh>
    <rPh sb="3" eb="5">
      <t>ジョウホウ</t>
    </rPh>
    <rPh sb="7" eb="9">
      <t>ジョウホウ</t>
    </rPh>
    <rPh sb="9" eb="11">
      <t>テイキョウ</t>
    </rPh>
    <rPh sb="11" eb="13">
      <t>コンキョ</t>
    </rPh>
    <rPh sb="26" eb="28">
      <t>ジョウホウ</t>
    </rPh>
    <rPh sb="28" eb="30">
      <t>レンケイ</t>
    </rPh>
    <rPh sb="32" eb="35">
      <t>ホウレイジョウ</t>
    </rPh>
    <rPh sb="36" eb="38">
      <t>コンキョ</t>
    </rPh>
    <phoneticPr fontId="1"/>
  </si>
  <si>
    <t>番号法第19条第8号</t>
    <rPh sb="0" eb="3">
      <t>バンゴウホウ</t>
    </rPh>
    <rPh sb="3" eb="4">
      <t>ダイ</t>
    </rPh>
    <rPh sb="6" eb="7">
      <t>ジョウ</t>
    </rPh>
    <rPh sb="7" eb="8">
      <t>ダイ</t>
    </rPh>
    <rPh sb="9" eb="10">
      <t>ゴウ</t>
    </rPh>
    <phoneticPr fontId="1"/>
  </si>
  <si>
    <t>番号法第19条第7号</t>
    <rPh sb="7" eb="8">
      <t>ダイ</t>
    </rPh>
    <phoneticPr fontId="1"/>
  </si>
  <si>
    <t>Ⅱ－１いつ時点の計数か
Ⅱ－２いつ時点の計数か</t>
    <rPh sb="5" eb="7">
      <t>ジテン</t>
    </rPh>
    <rPh sb="8" eb="10">
      <t>ケイスウ</t>
    </rPh>
    <phoneticPr fontId="1"/>
  </si>
  <si>
    <t>令和1年6月1日 時点
令和1年6月1日 時点</t>
    <rPh sb="0" eb="2">
      <t>レイワ</t>
    </rPh>
    <rPh sb="3" eb="4">
      <t>ネン</t>
    </rPh>
    <rPh sb="5" eb="6">
      <t>ガツ</t>
    </rPh>
    <rPh sb="7" eb="8">
      <t>ニチ</t>
    </rPh>
    <rPh sb="9" eb="11">
      <t>ジテン</t>
    </rPh>
    <phoneticPr fontId="1"/>
  </si>
  <si>
    <t>事前</t>
    <rPh sb="0" eb="2">
      <t>ジゼン</t>
    </rPh>
    <phoneticPr fontId="1"/>
  </si>
  <si>
    <t>令和4年4月1日 時点
令和4年4月1日 時点</t>
    <rPh sb="12" eb="14">
      <t>レイワ</t>
    </rPh>
    <rPh sb="15" eb="16">
      <t>ネン</t>
    </rPh>
    <rPh sb="17" eb="18">
      <t>ガツ</t>
    </rPh>
    <rPh sb="19" eb="20">
      <t>ニチ</t>
    </rPh>
    <rPh sb="21" eb="23">
      <t>ジテン</t>
    </rPh>
    <phoneticPr fontId="1"/>
  </si>
  <si>
    <t>既存住民基本台帳システム、住民基本台帳ネットワークシステム
団体内統合宛名システム、中間サーバー、証明書コンビニ交付システム、サービス検索・電子申請機能</t>
    <phoneticPr fontId="1"/>
  </si>
  <si>
    <t>Ⅰ　関連情報
１．特定個人情報ファイルを取り扱う事務
③システムの名称</t>
    <phoneticPr fontId="1"/>
  </si>
  <si>
    <t>既存住民基本台帳システム、住民基本台帳ネットワークシステム
団体内統合宛名システム、中間サーバー、証明書コンビニ交付システム</t>
    <phoneticPr fontId="1"/>
  </si>
  <si>
    <t>既存住民基本台帳システム、住民基本台帳ネットワークシステム、団体内統合宛名システム、中間サーバー、証明書コンビニ交付システム、サービス検索・電子申請機能</t>
    <phoneticPr fontId="1"/>
  </si>
  <si>
    <t>Ⅰ　関連情報
４．情報提供ネットワークシステムによる情報
②法令上の根拠</t>
    <rPh sb="9" eb="11">
      <t>ジョウホウ</t>
    </rPh>
    <rPh sb="11" eb="13">
      <t>テイキョウ</t>
    </rPh>
    <rPh sb="26" eb="28">
      <t>ジョウホウ</t>
    </rPh>
    <rPh sb="30" eb="33">
      <t>ホウレイジョウ</t>
    </rPh>
    <rPh sb="34" eb="36">
      <t>コンキョ</t>
    </rPh>
    <phoneticPr fontId="1"/>
  </si>
  <si>
    <t>・番号法第１９条第８号（特定個人情報の提供の制限）及び別表第二
（別表第二における情報提供の根拠）
：第三欄（情報提供者）が「市町村長」の項のうち、第四欄（特定個人情報）に「住民票関係情報」が含まれる項（１、２、３、４、６、８、１０、１５、１６、１８、２０、２１、２３、２７、３１、３２、３４、３５、３７、３８、３９、４０、４２、４８、５３、５４、５７、５８、５９、６１、６２、６６、６７、７０、７７、８０、８４、８９、９１、９２、９４、９６、１０１、１０２、１０３、１０５、１０６、１０８、１１１、１１２、１１３、１１４、１１６、１１７の項）
（別表第二における情報照会の根拠）
：なし
（住民基本台帳に関する事務において情報提供ネットワークシステムによる情報照会は行わない）</t>
    <rPh sb="25" eb="26">
      <t>オヨ</t>
    </rPh>
    <rPh sb="27" eb="29">
      <t>ベッピョウ</t>
    </rPh>
    <rPh sb="29" eb="31">
      <t>ダイニ</t>
    </rPh>
    <phoneticPr fontId="1"/>
  </si>
  <si>
    <t>法改正に伴う根拠法令、条鋼の整理</t>
    <phoneticPr fontId="1"/>
  </si>
  <si>
    <t>・番号法第１９条第８号
・番号法第十九条第八号に基づく利用特定個人情報の提供に関する命令
（番号法第十九条第八号に基づく利用特定個人情報の提供に関する命令における情報提供の根拠）
：第三欄（情報提供者）が「市町村長」の項のうち、第四欄（特定個人情報）に「住民票関係情報」が含まれる項（１、２、３、５、７、１１、１３、１５、２０、２８、３７、３９、４８、５３、５７、５８、５９、６３、６５、６６、６９、７３、７５、７６、８１、８３、８４、８６、８７、９１、９２、９６、１０６、１０８、１１０、１１２、１１５、１１８、１２４、１２９、１３０、１３２、１３６、１３７、１３８、１４１、１４２、１４４、１４９、１５０、１５１、１５２、１５５、１５６、１５８、１６０、１６３、１６４、１６５、１６６、の項）
（別表における情報照会の根拠）
：なし
（住民基本台帳に関する事務において情報提供ネットワークシステムによる情報照会は行わない）</t>
    <rPh sb="1" eb="3">
      <t>バンゴウ</t>
    </rPh>
    <rPh sb="3" eb="4">
      <t>ホウ</t>
    </rPh>
    <rPh sb="4" eb="5">
      <t>ダイ</t>
    </rPh>
    <rPh sb="7" eb="8">
      <t>ジョウ</t>
    </rPh>
    <rPh sb="8" eb="9">
      <t>ダイ</t>
    </rPh>
    <rPh sb="10" eb="11">
      <t>ゴウ</t>
    </rPh>
    <rPh sb="17" eb="19">
      <t>ジュウキュウ</t>
    </rPh>
    <rPh sb="21" eb="22">
      <t>ハチ</t>
    </rPh>
    <rPh sb="82" eb="84">
      <t>ジョウホウ</t>
    </rPh>
    <rPh sb="84" eb="86">
      <t>テイキョウ</t>
    </rPh>
    <rPh sb="87" eb="89">
      <t>コンキョ</t>
    </rPh>
    <rPh sb="92" eb="93">
      <t>ダイ</t>
    </rPh>
    <rPh sb="93" eb="94">
      <t>３</t>
    </rPh>
    <rPh sb="94" eb="95">
      <t>ラン</t>
    </rPh>
    <rPh sb="96" eb="98">
      <t>ジョウホウ</t>
    </rPh>
    <rPh sb="98" eb="100">
      <t>テイキョウ</t>
    </rPh>
    <rPh sb="100" eb="101">
      <t>シャ</t>
    </rPh>
    <rPh sb="104" eb="106">
      <t>シチョウ</t>
    </rPh>
    <rPh sb="106" eb="108">
      <t>ソンチョウ</t>
    </rPh>
    <rPh sb="110" eb="111">
      <t>コウ</t>
    </rPh>
    <rPh sb="115" eb="116">
      <t>ダイ</t>
    </rPh>
    <rPh sb="116" eb="117">
      <t>４</t>
    </rPh>
    <rPh sb="117" eb="118">
      <t>ラン</t>
    </rPh>
    <rPh sb="119" eb="121">
      <t>トクテイ</t>
    </rPh>
    <rPh sb="121" eb="123">
      <t>コジン</t>
    </rPh>
    <rPh sb="123" eb="125">
      <t>ジョウホウ</t>
    </rPh>
    <rPh sb="128" eb="131">
      <t>ジュウミンヒョウ</t>
    </rPh>
    <rPh sb="131" eb="133">
      <t>カンケイ</t>
    </rPh>
    <rPh sb="133" eb="135">
      <t>ジョウホウ</t>
    </rPh>
    <rPh sb="137" eb="138">
      <t>フク</t>
    </rPh>
    <rPh sb="141" eb="142">
      <t>コウ</t>
    </rPh>
    <rPh sb="347" eb="348">
      <t>コウ</t>
    </rPh>
    <rPh sb="352" eb="354">
      <t>ベッピョウ</t>
    </rPh>
    <rPh sb="358" eb="360">
      <t>ジョウホウ</t>
    </rPh>
    <rPh sb="360" eb="362">
      <t>ショウカイ</t>
    </rPh>
    <rPh sb="363" eb="365">
      <t>コンキョ</t>
    </rPh>
    <rPh sb="372" eb="374">
      <t>ジュウミン</t>
    </rPh>
    <rPh sb="374" eb="376">
      <t>キホン</t>
    </rPh>
    <rPh sb="376" eb="378">
      <t>ダイチョウ</t>
    </rPh>
    <rPh sb="379" eb="380">
      <t>カン</t>
    </rPh>
    <rPh sb="382" eb="384">
      <t>ジム</t>
    </rPh>
    <rPh sb="388" eb="390">
      <t>ジョウホウ</t>
    </rPh>
    <rPh sb="390" eb="392">
      <t>テイキョウ</t>
    </rPh>
    <rPh sb="405" eb="407">
      <t>ジョウホウ</t>
    </rPh>
    <rPh sb="407" eb="409">
      <t>ショウカイ</t>
    </rPh>
    <rPh sb="410" eb="411">
      <t>オコナ</t>
    </rPh>
    <phoneticPr fontId="1"/>
  </si>
  <si>
    <t>・番号法第１９条第８号
・番号法第十九条第八号に基づく利用特定個人情報の提供に関する命令
（番号法第十九条第八号に基づく利用特定個人情報の提供に関する命令における情報提供の根拠）
：第三欄（情報提供者）が「市町村長」の項のうち、第四欄（特定個人情報）に「住民票関係情報」が含まれる項（１、２、３、５、７、１１、１３、１５、２０、２８、３７、３９、４８、５３、５７、５８、５９、６３、６５、６６、６９、７３、７５、７６、８１、８３、８４、８６、８７、９１、９２、９６、１０６、１０８、１１０、１１２、１１５、１１８、１２４、１２９、１３０、１３２、１３６、１３７、１３８、１４１、１４２、１４４、１４９、１５０、１５１、１５２、１５５、１５６、１５８、１６０、１６３、１６４、１６５、１６６、の項）
（別表における情報照会の根拠）
：なし
（住民基本台帳に関する事務において情報提供ネットワークシステムによる情報照会は行わない）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</si>
</sst>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 時点&quot;"/>
    <numFmt numFmtId="177" formatCode="\ \ [$-411]ggge&quot;年&quot;m&quot;月&quot;d&quot;日&quot;"/>
    <numFmt numFmtId="178" formatCode="0_ "/>
  </numFmts>
  <fonts count="16" x14ac:knownFonts="1">
    <font>
      <sz val="11"/>
      <color theme="1"/>
      <name val="ＭＳ Ｐゴシック"/>
      <family val="2"/>
      <charset val="128"/>
      <scheme val="minor"/>
    </font>
    <font>
      <sz val="6"/>
      <name val="ＭＳ Ｐゴシック"/>
      <family val="2"/>
      <charset val="128"/>
      <scheme val="minor"/>
    </font>
    <font>
      <b/>
      <sz val="10"/>
      <color theme="0"/>
      <name val="ＭＳ Ｐゴシック"/>
      <family val="3"/>
      <charset val="128"/>
      <scheme val="minor"/>
    </font>
    <font>
      <sz val="9"/>
      <color theme="1"/>
      <name val="ＭＳ Ｐゴシック"/>
      <family val="3"/>
      <charset val="128"/>
      <scheme val="minor"/>
    </font>
    <font>
      <b/>
      <sz val="16"/>
      <color theme="0"/>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b/>
      <sz val="10"/>
      <color theme="1"/>
      <name val="ＭＳ Ｐゴシック"/>
      <family val="3"/>
      <charset val="128"/>
      <scheme val="minor"/>
    </font>
    <font>
      <sz val="16"/>
      <color theme="1"/>
      <name val="ＭＳ Ｐゴシック"/>
      <family val="3"/>
      <charset val="128"/>
      <scheme val="minor"/>
    </font>
    <font>
      <b/>
      <sz val="15"/>
      <color theme="1"/>
      <name val="ＭＳ Ｐゴシック"/>
      <family val="3"/>
      <charset val="128"/>
      <scheme val="minor"/>
    </font>
    <font>
      <b/>
      <sz val="24"/>
      <color theme="1"/>
      <name val="ＭＳ Ｐゴシック"/>
      <family val="3"/>
      <charset val="128"/>
      <scheme val="minor"/>
    </font>
    <font>
      <sz val="10"/>
      <name val="ＭＳ Ｐゴシック"/>
      <family val="3"/>
      <charset val="128"/>
      <scheme val="minor"/>
    </font>
    <font>
      <sz val="9"/>
      <color rgb="FFFF0000"/>
      <name val="ＭＳ Ｐゴシック"/>
      <family val="3"/>
      <charset val="128"/>
      <scheme val="minor"/>
    </font>
    <font>
      <b/>
      <sz val="9"/>
      <color theme="0"/>
      <name val="ＭＳ Ｐゴシック"/>
      <family val="3"/>
      <charset val="128"/>
      <scheme val="minor"/>
    </font>
    <font>
      <b/>
      <sz val="9"/>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0041FF"/>
        <bgColor indexed="64"/>
      </patternFill>
    </fill>
    <fill>
      <patternFill patternType="solid">
        <fgColor rgb="FF0041FF"/>
        <bgColor rgb="FF0000FF"/>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39">
    <xf numFmtId="0" fontId="0" fillId="0" borderId="0" xfId="0">
      <alignment vertical="center"/>
    </xf>
    <xf numFmtId="0" fontId="3" fillId="0" borderId="0" xfId="0" applyFont="1" applyAlignment="1">
      <alignment vertical="center"/>
    </xf>
    <xf numFmtId="0" fontId="3" fillId="0" borderId="0" xfId="0" applyFont="1" applyAlignment="1">
      <alignment horizontal="left" vertical="center"/>
    </xf>
    <xf numFmtId="0" fontId="3" fillId="2" borderId="0" xfId="0" applyFont="1" applyFill="1" applyBorder="1" applyAlignment="1">
      <alignment vertical="center"/>
    </xf>
    <xf numFmtId="0" fontId="3" fillId="0" borderId="0" xfId="0" applyNumberFormat="1" applyFont="1" applyAlignment="1" applyProtection="1">
      <alignment vertical="center"/>
    </xf>
    <xf numFmtId="0" fontId="3" fillId="2" borderId="7" xfId="0" applyFont="1" applyFill="1" applyBorder="1" applyAlignment="1">
      <alignment horizontal="righ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0" xfId="0" applyFont="1" applyFill="1" applyBorder="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3" fillId="0" borderId="0" xfId="0" applyFont="1" applyFill="1" applyAlignment="1">
      <alignment vertical="center"/>
    </xf>
    <xf numFmtId="0" fontId="3" fillId="0" borderId="0" xfId="0" applyFont="1" applyBorder="1" applyAlignment="1">
      <alignment vertical="center"/>
    </xf>
    <xf numFmtId="0" fontId="3" fillId="0" borderId="0" xfId="0" applyNumberFormat="1" applyFont="1" applyBorder="1" applyAlignment="1" applyProtection="1">
      <alignment vertical="center"/>
    </xf>
    <xf numFmtId="0" fontId="3" fillId="2" borderId="0" xfId="0" applyFont="1" applyFill="1" applyBorder="1" applyAlignment="1">
      <alignment horizontal="right" vertical="center" wrapText="1"/>
    </xf>
    <xf numFmtId="0" fontId="3" fillId="2" borderId="0"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8" xfId="0" applyFont="1" applyFill="1" applyBorder="1" applyAlignment="1">
      <alignment horizontal="left" vertical="center" wrapText="1"/>
    </xf>
    <xf numFmtId="0" fontId="3" fillId="2" borderId="2" xfId="0" applyFont="1" applyFill="1" applyBorder="1" applyAlignment="1" applyProtection="1">
      <alignment vertical="center"/>
    </xf>
    <xf numFmtId="0" fontId="3" fillId="2" borderId="3" xfId="0" applyFont="1" applyFill="1" applyBorder="1" applyAlignment="1" applyProtection="1">
      <alignment vertical="center" wrapText="1"/>
    </xf>
    <xf numFmtId="0" fontId="3" fillId="0" borderId="0" xfId="0" applyFont="1" applyBorder="1" applyAlignment="1" applyProtection="1">
      <alignment vertical="center"/>
    </xf>
    <xf numFmtId="0" fontId="3" fillId="2" borderId="5" xfId="0" applyFont="1" applyFill="1" applyBorder="1" applyAlignment="1" applyProtection="1">
      <alignment vertical="center" wrapText="1"/>
    </xf>
    <xf numFmtId="0" fontId="3" fillId="2" borderId="0" xfId="0" applyFont="1" applyFill="1" applyBorder="1" applyAlignment="1" applyProtection="1">
      <alignment vertical="center"/>
    </xf>
    <xf numFmtId="0" fontId="3" fillId="2" borderId="0" xfId="0" applyFont="1" applyFill="1" applyBorder="1" applyAlignment="1" applyProtection="1">
      <alignment vertical="center" wrapText="1"/>
    </xf>
    <xf numFmtId="0" fontId="3" fillId="2" borderId="6" xfId="0" applyFont="1" applyFill="1" applyBorder="1" applyAlignment="1" applyProtection="1">
      <alignment horizontal="left" vertical="center" wrapText="1"/>
    </xf>
    <xf numFmtId="0" fontId="3" fillId="2" borderId="7" xfId="0" applyFont="1" applyFill="1" applyBorder="1" applyAlignment="1" applyProtection="1">
      <alignment vertical="center" wrapText="1"/>
    </xf>
    <xf numFmtId="0" fontId="3" fillId="2" borderId="9" xfId="0" applyFont="1" applyFill="1" applyBorder="1" applyAlignment="1" applyProtection="1">
      <alignment horizontal="left" vertical="center" wrapText="1"/>
    </xf>
    <xf numFmtId="0" fontId="3" fillId="2" borderId="3" xfId="0" applyFont="1" applyFill="1" applyBorder="1" applyAlignment="1" applyProtection="1">
      <alignment vertical="center"/>
    </xf>
    <xf numFmtId="0" fontId="3" fillId="2" borderId="6" xfId="0" applyFont="1" applyFill="1" applyBorder="1" applyAlignment="1" applyProtection="1">
      <alignment vertical="center"/>
    </xf>
    <xf numFmtId="0" fontId="3" fillId="2" borderId="0" xfId="0" applyFont="1" applyFill="1" applyBorder="1" applyAlignment="1" applyProtection="1">
      <alignment horizontal="left" vertical="center"/>
    </xf>
    <xf numFmtId="0" fontId="3" fillId="2" borderId="6" xfId="0" applyFont="1" applyFill="1" applyBorder="1" applyAlignment="1" applyProtection="1">
      <alignment horizontal="left" vertical="center"/>
    </xf>
    <xf numFmtId="0" fontId="3" fillId="2" borderId="0" xfId="0" applyFont="1" applyFill="1" applyBorder="1" applyAlignment="1" applyProtection="1">
      <alignment horizontal="left" vertical="center" wrapText="1"/>
    </xf>
    <xf numFmtId="0" fontId="3" fillId="2" borderId="8" xfId="0" applyFont="1" applyFill="1" applyBorder="1" applyAlignment="1" applyProtection="1">
      <alignment vertical="center" wrapText="1"/>
    </xf>
    <xf numFmtId="0" fontId="3" fillId="2" borderId="8" xfId="0" applyFont="1" applyFill="1" applyBorder="1" applyAlignment="1" applyProtection="1">
      <alignment vertical="center"/>
    </xf>
    <xf numFmtId="0" fontId="3" fillId="2" borderId="9" xfId="0" applyFont="1" applyFill="1" applyBorder="1" applyAlignment="1" applyProtection="1">
      <alignment vertical="center"/>
    </xf>
    <xf numFmtId="0" fontId="13" fillId="2" borderId="0" xfId="0" applyFont="1" applyFill="1" applyBorder="1" applyAlignment="1" applyProtection="1">
      <alignment vertical="center"/>
    </xf>
    <xf numFmtId="0" fontId="3" fillId="2" borderId="4" xfId="0" applyFont="1" applyFill="1" applyBorder="1" applyAlignment="1" applyProtection="1">
      <alignment vertical="center"/>
    </xf>
    <xf numFmtId="0" fontId="3" fillId="2" borderId="8"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xf>
    <xf numFmtId="0" fontId="3" fillId="2" borderId="9" xfId="0" applyFont="1" applyFill="1" applyBorder="1" applyAlignment="1" applyProtection="1">
      <alignment horizontal="left" vertical="center"/>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2" borderId="0" xfId="0" applyNumberFormat="1" applyFont="1" applyFill="1" applyBorder="1" applyAlignment="1" applyProtection="1">
      <alignment horizontal="center" vertical="center" wrapText="1"/>
    </xf>
    <xf numFmtId="0" fontId="3" fillId="0" borderId="0" xfId="0" applyFont="1" applyAlignment="1" applyProtection="1">
      <alignment vertical="center"/>
    </xf>
    <xf numFmtId="0" fontId="3" fillId="2" borderId="3" xfId="0" applyNumberFormat="1" applyFont="1" applyFill="1" applyBorder="1" applyAlignment="1" applyProtection="1">
      <alignment vertical="center" wrapText="1"/>
    </xf>
    <xf numFmtId="0" fontId="3" fillId="2" borderId="8" xfId="0" applyNumberFormat="1" applyFont="1" applyFill="1" applyBorder="1" applyAlignment="1" applyProtection="1">
      <alignment horizontal="center" vertical="center" wrapText="1"/>
    </xf>
    <xf numFmtId="57" fontId="7" fillId="0" borderId="0" xfId="0" applyNumberFormat="1"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left" vertical="center" wrapText="1"/>
    </xf>
    <xf numFmtId="0" fontId="7" fillId="0" borderId="0" xfId="0" applyFont="1" applyBorder="1" applyAlignment="1" applyProtection="1">
      <alignment horizontal="left" vertical="center" wrapText="1"/>
    </xf>
    <xf numFmtId="0" fontId="9" fillId="2" borderId="1" xfId="0" applyNumberFormat="1" applyFont="1" applyFill="1" applyBorder="1" applyAlignment="1" applyProtection="1">
      <alignment horizontal="left" vertical="center" wrapText="1"/>
      <protection locked="0"/>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2" borderId="1" xfId="0" applyFont="1" applyFill="1" applyBorder="1" applyAlignment="1" applyProtection="1">
      <alignment horizontal="left" vertical="center" wrapText="1"/>
      <protection locked="0"/>
    </xf>
    <xf numFmtId="178" fontId="9" fillId="2" borderId="1" xfId="0" applyNumberFormat="1" applyFont="1" applyFill="1" applyBorder="1" applyAlignment="1" applyProtection="1">
      <alignment horizontal="center" vertical="center" wrapText="1"/>
      <protection locked="0"/>
    </xf>
    <xf numFmtId="0" fontId="3" fillId="2" borderId="3" xfId="0" applyFont="1" applyFill="1" applyBorder="1" applyAlignment="1">
      <alignment horizontal="left" vertical="center" wrapText="1"/>
    </xf>
    <xf numFmtId="0" fontId="3" fillId="2" borderId="0" xfId="0" applyFont="1" applyFill="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9" xfId="0" applyFont="1" applyFill="1" applyBorder="1" applyAlignment="1">
      <alignment horizontal="left" vertical="center" wrapText="1"/>
    </xf>
    <xf numFmtId="0" fontId="3" fillId="2" borderId="0" xfId="0" applyFont="1" applyFill="1" applyBorder="1" applyAlignment="1">
      <alignment horizontal="left" vertical="center" wrapText="1"/>
    </xf>
    <xf numFmtId="0" fontId="11" fillId="2" borderId="0" xfId="0" applyFont="1" applyFill="1" applyAlignment="1">
      <alignment horizontal="center" vertical="center" wrapText="1"/>
    </xf>
    <xf numFmtId="0" fontId="4" fillId="4" borderId="1"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3" fillId="2" borderId="0" xfId="0" applyFont="1" applyFill="1" applyAlignment="1">
      <alignment horizontal="left" vertical="center"/>
    </xf>
    <xf numFmtId="0" fontId="6" fillId="2" borderId="0" xfId="0" applyFont="1" applyFill="1" applyAlignment="1">
      <alignment horizontal="right" vertical="center" shrinkToFit="1"/>
    </xf>
    <xf numFmtId="0" fontId="3" fillId="2" borderId="3" xfId="0" applyFont="1" applyFill="1" applyBorder="1" applyAlignment="1">
      <alignment horizontal="left" vertical="center"/>
    </xf>
    <xf numFmtId="177" fontId="9" fillId="2" borderId="1" xfId="0" applyNumberFormat="1" applyFont="1" applyFill="1" applyBorder="1" applyAlignment="1" applyProtection="1">
      <alignment horizontal="left" vertical="center" wrapText="1"/>
      <protection locked="0"/>
    </xf>
    <xf numFmtId="0" fontId="9" fillId="2" borderId="1" xfId="0" applyFont="1" applyFill="1" applyBorder="1" applyAlignment="1" applyProtection="1">
      <alignment horizontal="left" vertical="center" wrapText="1"/>
      <protection locked="0"/>
    </xf>
    <xf numFmtId="0" fontId="2" fillId="4" borderId="2" xfId="0" applyFont="1" applyFill="1" applyBorder="1" applyAlignment="1" applyProtection="1">
      <alignment horizontal="left" vertical="center" wrapText="1"/>
    </xf>
    <xf numFmtId="0" fontId="2" fillId="4" borderId="3" xfId="0" applyFont="1" applyFill="1" applyBorder="1" applyAlignment="1" applyProtection="1">
      <alignment horizontal="left" vertical="center" wrapText="1"/>
    </xf>
    <xf numFmtId="0" fontId="2" fillId="4" borderId="4" xfId="0" applyFont="1" applyFill="1" applyBorder="1" applyAlignment="1" applyProtection="1">
      <alignment horizontal="left" vertical="center" wrapText="1"/>
    </xf>
    <xf numFmtId="0" fontId="2" fillId="4" borderId="7" xfId="0" applyFont="1" applyFill="1" applyBorder="1" applyAlignment="1" applyProtection="1">
      <alignment horizontal="left" vertical="center" wrapText="1"/>
    </xf>
    <xf numFmtId="0" fontId="2" fillId="4" borderId="8" xfId="0" applyFont="1" applyFill="1" applyBorder="1" applyAlignment="1" applyProtection="1">
      <alignment horizontal="left" vertical="center" wrapText="1"/>
    </xf>
    <xf numFmtId="0" fontId="2" fillId="4" borderId="9" xfId="0" applyFont="1" applyFill="1" applyBorder="1" applyAlignment="1" applyProtection="1">
      <alignment horizontal="left" vertical="center" wrapText="1"/>
    </xf>
    <xf numFmtId="0" fontId="3" fillId="2" borderId="3" xfId="0" applyFont="1" applyFill="1" applyBorder="1" applyAlignment="1" applyProtection="1">
      <alignment horizontal="left" vertical="center"/>
    </xf>
    <xf numFmtId="0" fontId="3" fillId="2" borderId="8" xfId="0" applyFont="1" applyFill="1" applyBorder="1" applyAlignment="1" applyProtection="1">
      <alignment horizontal="left" vertical="center"/>
    </xf>
    <xf numFmtId="0" fontId="3" fillId="2" borderId="3" xfId="0" applyFont="1" applyFill="1" applyBorder="1" applyAlignment="1" applyProtection="1">
      <alignment horizontal="right" vertical="center" wrapText="1"/>
    </xf>
    <xf numFmtId="0" fontId="3" fillId="2" borderId="8" xfId="0" applyFont="1" applyFill="1" applyBorder="1" applyAlignment="1" applyProtection="1">
      <alignment horizontal="right" vertical="center" wrapText="1"/>
    </xf>
    <xf numFmtId="0" fontId="15" fillId="2" borderId="3" xfId="0" applyFont="1" applyFill="1" applyBorder="1" applyAlignment="1" applyProtection="1">
      <alignment horizontal="center" vertical="center" wrapText="1"/>
      <protection locked="0"/>
    </xf>
    <xf numFmtId="0" fontId="15" fillId="2" borderId="8"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right" vertical="center" wrapText="1"/>
    </xf>
    <xf numFmtId="0" fontId="3" fillId="2" borderId="2" xfId="0" applyFont="1" applyFill="1" applyBorder="1" applyAlignment="1" applyProtection="1">
      <alignment horizontal="right" vertical="center"/>
    </xf>
    <xf numFmtId="0" fontId="3" fillId="2" borderId="7" xfId="0" applyFont="1" applyFill="1" applyBorder="1" applyAlignment="1" applyProtection="1">
      <alignment horizontal="right" vertical="center"/>
    </xf>
    <xf numFmtId="0" fontId="3" fillId="2" borderId="3"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wrapText="1"/>
    </xf>
    <xf numFmtId="0" fontId="2" fillId="4" borderId="3" xfId="0" applyFont="1" applyFill="1" applyBorder="1" applyAlignment="1" applyProtection="1">
      <alignment vertical="center" wrapText="1"/>
    </xf>
    <xf numFmtId="0" fontId="2" fillId="4" borderId="4" xfId="0" applyFont="1" applyFill="1" applyBorder="1" applyAlignment="1" applyProtection="1">
      <alignment vertical="center" wrapText="1"/>
    </xf>
    <xf numFmtId="0" fontId="2" fillId="4" borderId="8" xfId="0" applyFont="1" applyFill="1" applyBorder="1" applyAlignment="1" applyProtection="1">
      <alignment vertical="center" wrapText="1"/>
    </xf>
    <xf numFmtId="0" fontId="2" fillId="4" borderId="9" xfId="0" applyFont="1" applyFill="1" applyBorder="1" applyAlignment="1" applyProtection="1">
      <alignment vertical="center" wrapText="1"/>
    </xf>
    <xf numFmtId="0" fontId="3" fillId="3" borderId="2" xfId="0" applyFont="1" applyFill="1" applyBorder="1" applyAlignment="1" applyProtection="1">
      <alignment horizontal="left" vertical="center" wrapText="1"/>
    </xf>
    <xf numFmtId="0" fontId="3" fillId="3" borderId="3" xfId="0" applyFont="1" applyFill="1" applyBorder="1" applyAlignment="1" applyProtection="1">
      <alignment horizontal="left" vertical="center" wrapText="1"/>
    </xf>
    <xf numFmtId="0" fontId="3" fillId="3" borderId="4" xfId="0" applyFont="1" applyFill="1" applyBorder="1" applyAlignment="1" applyProtection="1">
      <alignment horizontal="left" vertical="center" wrapText="1"/>
    </xf>
    <xf numFmtId="0" fontId="3" fillId="3" borderId="5" xfId="0" applyFont="1" applyFill="1" applyBorder="1" applyAlignment="1" applyProtection="1">
      <alignment horizontal="left" vertical="center" wrapText="1"/>
    </xf>
    <xf numFmtId="0" fontId="3" fillId="3" borderId="0" xfId="0" applyFont="1" applyFill="1" applyBorder="1" applyAlignment="1" applyProtection="1">
      <alignment horizontal="left" vertical="center" wrapText="1"/>
    </xf>
    <xf numFmtId="0" fontId="3" fillId="3" borderId="6" xfId="0" applyFont="1" applyFill="1" applyBorder="1" applyAlignment="1" applyProtection="1">
      <alignment horizontal="left" vertical="center" wrapText="1"/>
    </xf>
    <xf numFmtId="0" fontId="3" fillId="3" borderId="7" xfId="0" applyFont="1" applyFill="1" applyBorder="1" applyAlignment="1" applyProtection="1">
      <alignment horizontal="left" vertical="center" wrapText="1"/>
    </xf>
    <xf numFmtId="0" fontId="3" fillId="3" borderId="8"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3" fillId="3" borderId="1" xfId="0" applyFont="1" applyFill="1" applyBorder="1" applyAlignment="1" applyProtection="1">
      <alignment horizontal="left" vertical="center" wrapText="1"/>
    </xf>
    <xf numFmtId="0" fontId="2" fillId="4" borderId="3" xfId="0" applyFont="1" applyFill="1" applyBorder="1" applyAlignment="1" applyProtection="1">
      <alignment horizontal="right" vertical="center" wrapText="1"/>
    </xf>
    <xf numFmtId="0" fontId="2" fillId="4" borderId="8" xfId="0" applyFont="1" applyFill="1" applyBorder="1" applyAlignment="1" applyProtection="1">
      <alignment horizontal="right" vertical="center" wrapText="1"/>
    </xf>
    <xf numFmtId="0" fontId="14" fillId="4" borderId="3" xfId="0" applyFont="1" applyFill="1" applyBorder="1" applyAlignment="1" applyProtection="1">
      <alignment horizontal="center" vertical="center" wrapText="1"/>
      <protection locked="0"/>
    </xf>
    <xf numFmtId="0" fontId="14" fillId="4" borderId="8" xfId="0" applyFont="1" applyFill="1" applyBorder="1" applyAlignment="1" applyProtection="1">
      <alignment horizontal="center" vertical="center" wrapText="1"/>
      <protection locked="0"/>
    </xf>
    <xf numFmtId="0" fontId="2" fillId="4" borderId="2" xfId="0" applyFont="1" applyFill="1" applyBorder="1" applyAlignment="1" applyProtection="1">
      <alignment vertical="center" wrapText="1"/>
    </xf>
    <xf numFmtId="0" fontId="2" fillId="4" borderId="7" xfId="0" applyFont="1" applyFill="1" applyBorder="1" applyAlignment="1" applyProtection="1">
      <alignment vertical="center" wrapText="1"/>
    </xf>
    <xf numFmtId="0" fontId="14" fillId="4" borderId="2" xfId="0" applyFont="1" applyFill="1" applyBorder="1" applyAlignment="1" applyProtection="1">
      <alignment vertical="center" wrapText="1"/>
    </xf>
    <xf numFmtId="0" fontId="14" fillId="4" borderId="3" xfId="0" applyFont="1" applyFill="1" applyBorder="1" applyAlignment="1" applyProtection="1">
      <alignment vertical="center" wrapText="1"/>
    </xf>
    <xf numFmtId="0" fontId="14" fillId="4" borderId="7" xfId="0" applyFont="1" applyFill="1" applyBorder="1" applyAlignment="1" applyProtection="1">
      <alignment vertical="center" wrapText="1"/>
    </xf>
    <xf numFmtId="0" fontId="14" fillId="4" borderId="8" xfId="0" applyFont="1" applyFill="1" applyBorder="1" applyAlignment="1" applyProtection="1">
      <alignment vertical="center" wrapText="1"/>
    </xf>
    <xf numFmtId="0" fontId="3" fillId="2" borderId="0" xfId="0" applyNumberFormat="1" applyFont="1" applyFill="1" applyBorder="1" applyAlignment="1" applyProtection="1">
      <alignment horizontal="center" vertical="center" wrapText="1"/>
      <protection locked="0"/>
    </xf>
    <xf numFmtId="0" fontId="3" fillId="3" borderId="5"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176" fontId="3" fillId="2" borderId="3" xfId="0" applyNumberFormat="1" applyFont="1" applyFill="1" applyBorder="1" applyAlignment="1" applyProtection="1">
      <alignment horizontal="left" vertical="center" wrapText="1"/>
      <protection locked="0"/>
    </xf>
    <xf numFmtId="176" fontId="3" fillId="2" borderId="4" xfId="0" applyNumberFormat="1" applyFont="1" applyFill="1" applyBorder="1" applyAlignment="1" applyProtection="1">
      <alignment horizontal="left" vertical="center" wrapText="1"/>
      <protection locked="0"/>
    </xf>
    <xf numFmtId="176" fontId="3" fillId="2" borderId="8" xfId="0" applyNumberFormat="1" applyFont="1" applyFill="1" applyBorder="1" applyAlignment="1" applyProtection="1">
      <alignment horizontal="left" vertical="center" wrapText="1"/>
      <protection locked="0"/>
    </xf>
    <xf numFmtId="176" fontId="3" fillId="2" borderId="9" xfId="0" applyNumberFormat="1" applyFont="1" applyFill="1" applyBorder="1" applyAlignment="1" applyProtection="1">
      <alignment horizontal="left" vertical="center" wrapText="1"/>
      <protection locked="0"/>
    </xf>
    <xf numFmtId="0" fontId="2" fillId="4" borderId="1" xfId="0" applyFont="1" applyFill="1" applyBorder="1" applyAlignment="1">
      <alignment horizontal="left" vertical="center" wrapText="1"/>
    </xf>
    <xf numFmtId="0" fontId="3" fillId="2" borderId="4" xfId="0" applyFont="1" applyFill="1" applyBorder="1" applyAlignment="1">
      <alignment horizontal="left" vertical="center"/>
    </xf>
    <xf numFmtId="0" fontId="3" fillId="2" borderId="5" xfId="0" applyFont="1" applyFill="1" applyBorder="1" applyAlignment="1">
      <alignment horizontal="right" vertical="center" wrapText="1"/>
    </xf>
    <xf numFmtId="0" fontId="3" fillId="2" borderId="0" xfId="0" applyFont="1" applyFill="1" applyBorder="1" applyAlignment="1" applyProtection="1">
      <alignment vertical="center" wrapText="1"/>
    </xf>
    <xf numFmtId="0" fontId="3" fillId="2" borderId="0" xfId="0" applyFont="1" applyFill="1" applyBorder="1" applyAlignment="1" applyProtection="1">
      <alignment horizontal="center" vertical="center" wrapText="1"/>
      <protection locked="0"/>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10" fillId="2" borderId="0" xfId="0" applyFont="1" applyFill="1" applyBorder="1" applyAlignment="1">
      <alignment horizontal="left" vertical="center" shrinkToFit="1"/>
    </xf>
    <xf numFmtId="0" fontId="10" fillId="2" borderId="8" xfId="0" applyFont="1" applyFill="1" applyBorder="1" applyAlignment="1">
      <alignment horizontal="left" vertical="center" shrinkToFit="1"/>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5" fillId="2" borderId="2"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5" fillId="2" borderId="4" xfId="0" applyFont="1" applyFill="1" applyBorder="1" applyAlignment="1" applyProtection="1">
      <alignment horizontal="center" vertical="center" wrapText="1"/>
      <protection hidden="1"/>
    </xf>
    <xf numFmtId="0" fontId="5" fillId="2" borderId="5" xfId="0" applyFont="1" applyFill="1" applyBorder="1" applyAlignment="1" applyProtection="1">
      <alignment horizontal="center" vertical="center" wrapText="1"/>
      <protection hidden="1"/>
    </xf>
    <xf numFmtId="0" fontId="5" fillId="2" borderId="0" xfId="0" applyFont="1" applyFill="1" applyBorder="1" applyAlignment="1" applyProtection="1">
      <alignment horizontal="center" vertical="center" wrapText="1"/>
      <protection hidden="1"/>
    </xf>
    <xf numFmtId="0" fontId="5" fillId="2" borderId="6" xfId="0" applyFont="1" applyFill="1" applyBorder="1" applyAlignment="1" applyProtection="1">
      <alignment horizontal="center" vertical="center" wrapText="1"/>
      <protection hidden="1"/>
    </xf>
    <xf numFmtId="0" fontId="5" fillId="2" borderId="7" xfId="0" applyFont="1" applyFill="1" applyBorder="1" applyAlignment="1" applyProtection="1">
      <alignment horizontal="center" vertical="center" wrapText="1"/>
      <protection hidden="1"/>
    </xf>
    <xf numFmtId="0" fontId="5" fillId="2" borderId="8" xfId="0" applyFont="1" applyFill="1" applyBorder="1" applyAlignment="1" applyProtection="1">
      <alignment horizontal="center" vertical="center" wrapText="1"/>
      <protection hidden="1"/>
    </xf>
    <xf numFmtId="0" fontId="5" fillId="2" borderId="9" xfId="0" applyFont="1" applyFill="1" applyBorder="1" applyAlignment="1" applyProtection="1">
      <alignment horizontal="center" vertical="center" wrapText="1"/>
      <protection hidden="1"/>
    </xf>
    <xf numFmtId="0" fontId="3" fillId="2" borderId="4" xfId="0" applyFont="1" applyFill="1" applyBorder="1" applyAlignment="1" applyProtection="1">
      <alignment horizontal="left" vertical="center" wrapText="1"/>
    </xf>
    <xf numFmtId="0" fontId="3" fillId="2" borderId="0" xfId="0" applyFont="1" applyFill="1" applyBorder="1" applyAlignment="1" applyProtection="1">
      <alignment horizontal="right" vertical="center" wrapText="1"/>
    </xf>
    <xf numFmtId="0" fontId="3" fillId="2" borderId="0" xfId="0" applyFont="1" applyFill="1" applyBorder="1" applyAlignment="1" applyProtection="1">
      <alignment horizontal="left" vertical="center" wrapText="1"/>
    </xf>
    <xf numFmtId="0" fontId="3" fillId="2" borderId="6" xfId="0" applyFont="1" applyFill="1" applyBorder="1" applyAlignment="1" applyProtection="1">
      <alignment horizontal="left" vertical="center" wrapText="1"/>
    </xf>
    <xf numFmtId="0" fontId="2" fillId="4" borderId="10" xfId="0" applyFont="1" applyFill="1" applyBorder="1" applyAlignment="1">
      <alignment horizontal="left" vertical="center" wrapText="1"/>
    </xf>
    <xf numFmtId="0" fontId="3" fillId="2" borderId="0" xfId="0" applyNumberFormat="1" applyFont="1" applyFill="1" applyBorder="1" applyAlignment="1" applyProtection="1">
      <alignment horizontal="center" vertical="center"/>
      <protection locked="0"/>
    </xf>
    <xf numFmtId="0" fontId="3" fillId="2" borderId="5"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2" xfId="0" applyFont="1" applyFill="1" applyBorder="1" applyAlignment="1">
      <alignment horizontal="left" vertical="center" wrapText="1"/>
    </xf>
    <xf numFmtId="0" fontId="3" fillId="2" borderId="0" xfId="0" applyFont="1" applyFill="1" applyBorder="1" applyAlignment="1">
      <alignment horizontal="right" vertical="center" wrapText="1"/>
    </xf>
    <xf numFmtId="0" fontId="3" fillId="0" borderId="0" xfId="0" applyFont="1" applyFill="1" applyBorder="1" applyAlignment="1" applyProtection="1">
      <alignment horizontal="left" vertical="center" wrapText="1"/>
    </xf>
    <xf numFmtId="0" fontId="3" fillId="3" borderId="1" xfId="0" applyNumberFormat="1" applyFont="1" applyFill="1" applyBorder="1" applyAlignment="1" applyProtection="1">
      <alignment horizontal="left" vertical="center" wrapText="1"/>
    </xf>
    <xf numFmtId="0" fontId="3" fillId="2" borderId="1" xfId="0" applyNumberFormat="1" applyFont="1" applyFill="1" applyBorder="1" applyAlignment="1" applyProtection="1">
      <alignment horizontal="left" vertical="center" wrapText="1"/>
      <protection locked="0"/>
    </xf>
    <xf numFmtId="0" fontId="3" fillId="2" borderId="2"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2" fillId="4" borderId="1" xfId="0" applyNumberFormat="1" applyFont="1" applyFill="1" applyBorder="1" applyAlignment="1" applyProtection="1">
      <alignment horizontal="left" vertical="center" wrapText="1"/>
    </xf>
    <xf numFmtId="0" fontId="2" fillId="4" borderId="5"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6" xfId="0" applyFont="1" applyFill="1" applyBorder="1" applyAlignment="1">
      <alignment horizontal="left" vertical="center" wrapText="1"/>
    </xf>
    <xf numFmtId="0" fontId="8" fillId="4" borderId="0" xfId="0" applyFont="1" applyFill="1" applyBorder="1" applyAlignment="1">
      <alignment horizontal="left" vertical="center" wrapText="1"/>
    </xf>
    <xf numFmtId="0" fontId="2" fillId="4" borderId="11" xfId="0" applyFont="1" applyFill="1" applyBorder="1" applyAlignment="1">
      <alignment horizontal="left" vertical="center" wrapText="1"/>
    </xf>
    <xf numFmtId="0" fontId="3" fillId="2" borderId="2" xfId="0" applyNumberFormat="1" applyFont="1" applyFill="1" applyBorder="1" applyAlignment="1" applyProtection="1">
      <alignment horizontal="left" vertical="center" wrapText="1"/>
      <protection locked="0"/>
    </xf>
    <xf numFmtId="0" fontId="3" fillId="2" borderId="3" xfId="0" applyNumberFormat="1" applyFont="1" applyFill="1" applyBorder="1" applyAlignment="1" applyProtection="1">
      <alignment horizontal="left" vertical="center" wrapText="1"/>
      <protection locked="0"/>
    </xf>
    <xf numFmtId="0" fontId="3" fillId="2" borderId="4" xfId="0" applyNumberFormat="1" applyFont="1" applyFill="1" applyBorder="1" applyAlignment="1" applyProtection="1">
      <alignment horizontal="left" vertical="center" wrapText="1"/>
      <protection locked="0"/>
    </xf>
    <xf numFmtId="0" fontId="3" fillId="2" borderId="5" xfId="0" applyNumberFormat="1" applyFont="1" applyFill="1" applyBorder="1" applyAlignment="1" applyProtection="1">
      <alignment horizontal="left" vertical="center" wrapText="1"/>
      <protection locked="0"/>
    </xf>
    <xf numFmtId="0" fontId="3" fillId="2" borderId="0" xfId="0" applyNumberFormat="1" applyFont="1" applyFill="1" applyBorder="1" applyAlignment="1" applyProtection="1">
      <alignment horizontal="left" vertical="center" wrapText="1"/>
      <protection locked="0"/>
    </xf>
    <xf numFmtId="0" fontId="3" fillId="2" borderId="6" xfId="0" applyNumberFormat="1"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center" vertical="center"/>
    </xf>
    <xf numFmtId="0" fontId="3" fillId="2" borderId="3" xfId="0" applyFont="1" applyFill="1" applyBorder="1" applyAlignment="1" applyProtection="1">
      <alignment vertical="center"/>
    </xf>
    <xf numFmtId="0" fontId="3" fillId="2" borderId="0" xfId="0" applyFont="1" applyFill="1" applyBorder="1" applyAlignment="1" applyProtection="1">
      <alignment horizontal="center" vertical="center"/>
      <protection locked="0"/>
    </xf>
    <xf numFmtId="0" fontId="10" fillId="2" borderId="0" xfId="0" applyFont="1" applyFill="1" applyBorder="1" applyAlignment="1" applyProtection="1">
      <alignment horizontal="left" vertical="center" shrinkToFit="1"/>
    </xf>
    <xf numFmtId="0" fontId="10" fillId="2" borderId="8" xfId="0" applyFont="1" applyFill="1" applyBorder="1" applyAlignment="1" applyProtection="1">
      <alignment horizontal="left" vertical="center" shrinkToFit="1"/>
    </xf>
    <xf numFmtId="58" fontId="7" fillId="2" borderId="12" xfId="0" applyNumberFormat="1" applyFont="1" applyFill="1" applyBorder="1" applyAlignment="1" applyProtection="1">
      <alignment horizontal="center" vertical="center" shrinkToFit="1"/>
      <protection locked="0"/>
    </xf>
    <xf numFmtId="58" fontId="7" fillId="2" borderId="13" xfId="0" applyNumberFormat="1" applyFont="1" applyFill="1" applyBorder="1" applyAlignment="1" applyProtection="1">
      <alignment horizontal="center" vertical="center" shrinkToFit="1"/>
      <protection locked="0"/>
    </xf>
    <xf numFmtId="58" fontId="7" fillId="2" borderId="14" xfId="0" applyNumberFormat="1"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left" vertical="center" wrapText="1"/>
      <protection locked="0"/>
    </xf>
    <xf numFmtId="0" fontId="7" fillId="2" borderId="14" xfId="0" applyFont="1" applyFill="1" applyBorder="1" applyAlignment="1" applyProtection="1">
      <alignment horizontal="left"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0" fontId="3" fillId="2" borderId="12" xfId="0" applyNumberFormat="1" applyFont="1" applyFill="1" applyBorder="1" applyAlignment="1" applyProtection="1">
      <alignment horizontal="left" vertical="center" wrapText="1"/>
      <protection locked="0"/>
    </xf>
    <xf numFmtId="0" fontId="3" fillId="2" borderId="13" xfId="0" applyNumberFormat="1" applyFont="1" applyFill="1" applyBorder="1" applyAlignment="1" applyProtection="1">
      <alignment horizontal="left" vertical="center" wrapText="1"/>
      <protection locked="0"/>
    </xf>
    <xf numFmtId="0" fontId="3" fillId="2" borderId="14" xfId="0" applyNumberFormat="1" applyFont="1" applyFill="1" applyBorder="1" applyAlignment="1" applyProtection="1">
      <alignment horizontal="left" vertical="center" wrapText="1"/>
      <protection locked="0"/>
    </xf>
    <xf numFmtId="0" fontId="3" fillId="2" borderId="12" xfId="0" applyNumberFormat="1" applyFont="1" applyFill="1" applyBorder="1" applyAlignment="1" applyProtection="1">
      <alignment horizontal="center" vertical="center" wrapText="1"/>
      <protection locked="0"/>
    </xf>
    <xf numFmtId="0" fontId="3" fillId="2" borderId="13" xfId="0" applyNumberFormat="1" applyFont="1" applyFill="1" applyBorder="1" applyAlignment="1" applyProtection="1">
      <alignment horizontal="center" vertical="center" wrapText="1"/>
      <protection locked="0"/>
    </xf>
    <xf numFmtId="0" fontId="3" fillId="2" borderId="14" xfId="0" applyNumberFormat="1" applyFont="1" applyFill="1" applyBorder="1" applyAlignment="1" applyProtection="1">
      <alignment horizontal="center" vertical="center" wrapText="1"/>
      <protection locked="0"/>
    </xf>
    <xf numFmtId="57" fontId="7" fillId="2" borderId="3" xfId="0" applyNumberFormat="1"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2" borderId="3" xfId="0" applyFont="1" applyFill="1" applyBorder="1" applyAlignment="1" applyProtection="1">
      <alignment horizontal="left" vertical="center" wrapText="1"/>
    </xf>
    <xf numFmtId="0" fontId="10" fillId="2" borderId="0"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xf numFmtId="58" fontId="7" fillId="2" borderId="1" xfId="0" applyNumberFormat="1" applyFont="1" applyFill="1" applyBorder="1" applyAlignment="1" applyProtection="1">
      <alignment horizontal="center" vertical="center" shrinkToFit="1"/>
      <protection locked="0"/>
    </xf>
  </cellXfs>
  <cellStyles count="1">
    <cellStyle name="標準" xfId="0" builtinId="0"/>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0000FF"/>
      <color rgb="FF0041FF"/>
      <color rgb="FFFFFFFF"/>
      <color rgb="FFFFFF99"/>
      <color rgb="FFFFFFCC"/>
      <color rgb="FFC5230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28575">
          <a:solidFill>
            <a:sysClr val="windowText" lastClr="000000"/>
          </a:solidFill>
          <a:tailEnd type="arrow"/>
        </a:ln>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9525" cmpd="sng">
          <a:noFill/>
        </a:ln>
      </a:spPr>
      <a:bodyPr vertOverflow="clip" horzOverflow="clip" wrap="square" tIns="0" bIns="0" rtlCol="0" anchor="t"/>
      <a:lstStyle>
        <a:defPPr>
          <a:defRPr kumimoji="1" sz="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pageSetUpPr fitToPage="1"/>
  </sheetPr>
  <dimension ref="A1:CD71"/>
  <sheetViews>
    <sheetView tabSelected="1" view="pageBreakPreview" zoomScaleNormal="55" zoomScaleSheetLayoutView="100" zoomScalePageLayoutView="85" workbookViewId="0">
      <selection activeCell="A17" sqref="A17:I22"/>
    </sheetView>
  </sheetViews>
  <sheetFormatPr defaultColWidth="2.375" defaultRowHeight="9.9499999999999993" customHeight="1" x14ac:dyDescent="0.15"/>
  <cols>
    <col min="1" max="39" width="2.375" style="2"/>
    <col min="40" max="55" width="2.375" style="12"/>
    <col min="56" max="62" width="2.375" style="12" hidden="1" customWidth="1"/>
    <col min="63" max="78" width="2.375" style="12"/>
    <col min="79" max="16384" width="2.375" style="1"/>
  </cols>
  <sheetData>
    <row r="1" spans="1:82" ht="9.9499999999999993" customHeight="1" x14ac:dyDescent="0.15">
      <c r="A1" s="77"/>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c r="AJ1" s="77"/>
      <c r="AK1" s="77"/>
      <c r="AL1" s="77"/>
      <c r="AM1" s="77"/>
      <c r="BI1" s="12" t="str">
        <f>"FORM=2"</f>
        <v>FORM=2</v>
      </c>
    </row>
    <row r="2" spans="1:82" ht="9.9499999999999993" customHeight="1" x14ac:dyDescent="0.15">
      <c r="A2" s="77"/>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BI2" s="12" t="str">
        <f>"VER=1.10"</f>
        <v>VER=1.10</v>
      </c>
    </row>
    <row r="3" spans="1:82" ht="9.9499999999999993" customHeight="1" x14ac:dyDescent="0.15">
      <c r="A3" s="78" t="s">
        <v>44</v>
      </c>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BI3" s="12" t="str">
        <f>"SHEET=1"</f>
        <v>SHEET=1</v>
      </c>
      <c r="CA3" s="13"/>
      <c r="CB3" s="13"/>
      <c r="CC3" s="13"/>
      <c r="CD3" s="13"/>
    </row>
    <row r="4" spans="1:82" ht="9.9499999999999993" customHeight="1" x14ac:dyDescent="0.15">
      <c r="A4" s="78"/>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CA4" s="13"/>
      <c r="CB4" s="13"/>
      <c r="CC4" s="13"/>
      <c r="CD4" s="13"/>
    </row>
    <row r="5" spans="1:82" ht="9.9499999999999993" customHeight="1" x14ac:dyDescent="0.15">
      <c r="A5" s="78"/>
      <c r="B5" s="78"/>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CA5" s="13"/>
      <c r="CB5" s="13"/>
      <c r="CC5" s="13"/>
      <c r="CD5" s="13"/>
    </row>
    <row r="6" spans="1:82" ht="9.9499999999999993" customHeight="1" x14ac:dyDescent="0.15">
      <c r="A6" s="78"/>
      <c r="B6" s="78"/>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CA6" s="13"/>
      <c r="CB6" s="13"/>
      <c r="CC6" s="13"/>
      <c r="CD6" s="13"/>
    </row>
    <row r="7" spans="1:82" ht="9.9499999999999993" customHeight="1" x14ac:dyDescent="0.15">
      <c r="A7" s="78"/>
      <c r="B7" s="78"/>
      <c r="C7" s="78"/>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CA7" s="13"/>
      <c r="CB7" s="13"/>
      <c r="CC7" s="13"/>
      <c r="CD7" s="13"/>
    </row>
    <row r="8" spans="1:82" ht="9.9499999999999993" customHeight="1" x14ac:dyDescent="0.15">
      <c r="A8" s="67"/>
      <c r="B8" s="67"/>
      <c r="C8" s="67"/>
      <c r="D8" s="67"/>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CA8" s="13"/>
      <c r="CB8" s="13"/>
      <c r="CC8" s="13"/>
      <c r="CD8" s="13"/>
    </row>
    <row r="9" spans="1:82" ht="9.9499999999999993" customHeight="1" x14ac:dyDescent="0.15">
      <c r="A9" s="67"/>
      <c r="B9" s="67"/>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CA9" s="13"/>
      <c r="CB9" s="13"/>
      <c r="CC9" s="13"/>
      <c r="CD9" s="13"/>
    </row>
    <row r="10" spans="1:82" ht="9.9499999999999993" customHeight="1" x14ac:dyDescent="0.15">
      <c r="A10" s="67"/>
      <c r="B10" s="67"/>
      <c r="C10" s="67"/>
      <c r="D10" s="67"/>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CA10" s="13"/>
      <c r="CB10" s="13"/>
      <c r="CC10" s="13"/>
      <c r="CD10" s="13"/>
    </row>
    <row r="11" spans="1:82" ht="9.9499999999999993" customHeight="1" x14ac:dyDescent="0.15">
      <c r="A11" s="67"/>
      <c r="B11" s="67"/>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CA11" s="13"/>
      <c r="CB11" s="13"/>
      <c r="CC11" s="13"/>
      <c r="CD11" s="13"/>
    </row>
    <row r="12" spans="1:82" ht="9.9499999999999993" customHeight="1" x14ac:dyDescent="0.15">
      <c r="A12" s="67"/>
      <c r="B12" s="67"/>
      <c r="C12" s="67"/>
      <c r="D12" s="67"/>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CA12" s="13"/>
      <c r="CB12" s="13"/>
      <c r="CC12" s="13"/>
      <c r="CD12" s="13"/>
    </row>
    <row r="13" spans="1:82" ht="9.9499999999999993" customHeight="1" x14ac:dyDescent="0.15">
      <c r="A13" s="67"/>
      <c r="B13" s="67"/>
      <c r="C13" s="67"/>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CA13" s="13"/>
      <c r="CB13" s="13"/>
      <c r="CC13" s="13"/>
      <c r="CD13" s="13"/>
    </row>
    <row r="14" spans="1:82" ht="9.9499999999999993" customHeight="1" x14ac:dyDescent="0.15">
      <c r="A14" s="79" t="s">
        <v>45</v>
      </c>
      <c r="B14" s="79"/>
      <c r="C14" s="79"/>
      <c r="D14" s="79"/>
      <c r="E14" s="79"/>
      <c r="F14" s="79"/>
      <c r="G14" s="79"/>
      <c r="H14" s="79"/>
      <c r="I14" s="79"/>
      <c r="J14" s="80" t="s">
        <v>46</v>
      </c>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CA14" s="13"/>
      <c r="CB14" s="13"/>
      <c r="CC14" s="13"/>
      <c r="CD14" s="13"/>
    </row>
    <row r="15" spans="1:82" ht="9.9499999999999993" customHeight="1" x14ac:dyDescent="0.15">
      <c r="A15" s="79"/>
      <c r="B15" s="79"/>
      <c r="C15" s="79"/>
      <c r="D15" s="79"/>
      <c r="E15" s="79"/>
      <c r="F15" s="79"/>
      <c r="G15" s="79"/>
      <c r="H15" s="79"/>
      <c r="I15" s="79"/>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CA15" s="13"/>
      <c r="CB15" s="13"/>
      <c r="CC15" s="13"/>
      <c r="CD15" s="13"/>
    </row>
    <row r="16" spans="1:82" ht="9.9499999999999993" customHeight="1" x14ac:dyDescent="0.15">
      <c r="A16" s="79"/>
      <c r="B16" s="79"/>
      <c r="C16" s="79"/>
      <c r="D16" s="79"/>
      <c r="E16" s="79"/>
      <c r="F16" s="79"/>
      <c r="G16" s="79"/>
      <c r="H16" s="79"/>
      <c r="I16" s="79"/>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CA16" s="13"/>
      <c r="CB16" s="13"/>
      <c r="CC16" s="13"/>
      <c r="CD16" s="13"/>
    </row>
    <row r="17" spans="1:82" ht="9.9499999999999993" customHeight="1" x14ac:dyDescent="0.15">
      <c r="A17" s="65">
        <v>1</v>
      </c>
      <c r="B17" s="65"/>
      <c r="C17" s="65"/>
      <c r="D17" s="65"/>
      <c r="E17" s="65"/>
      <c r="F17" s="65"/>
      <c r="G17" s="65"/>
      <c r="H17" s="65"/>
      <c r="I17" s="65"/>
      <c r="J17" s="54" t="s">
        <v>178</v>
      </c>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BH17" s="12">
        <v>1</v>
      </c>
      <c r="BI17" s="12" t="str">
        <f>"ITEM"&amp;BH17&amp; BG17 &amp;"="&amp;IF(TRIM($A17)="","",$A17)</f>
        <v>ITEM1=1</v>
      </c>
      <c r="CA17" s="13"/>
      <c r="CB17" s="13"/>
      <c r="CC17" s="13"/>
      <c r="CD17" s="13"/>
    </row>
    <row r="18" spans="1:82" ht="9.9499999999999993" customHeight="1" x14ac:dyDescent="0.15">
      <c r="A18" s="65"/>
      <c r="B18" s="65"/>
      <c r="C18" s="65"/>
      <c r="D18" s="65"/>
      <c r="E18" s="65"/>
      <c r="F18" s="65"/>
      <c r="G18" s="65"/>
      <c r="H18" s="65"/>
      <c r="I18" s="65"/>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BH18" s="12">
        <v>2</v>
      </c>
      <c r="BI18" s="12" t="str">
        <f>"ITEM"&amp;BH18&amp; BG18 &amp;"="&amp;IF(TRIM($J17)="","",$J17)</f>
        <v>ITEM2=住民基本台帳に関する事務　基礎項目評価書</v>
      </c>
      <c r="CA18" s="13"/>
      <c r="CB18" s="13"/>
      <c r="CC18" s="13"/>
      <c r="CD18" s="13"/>
    </row>
    <row r="19" spans="1:82" ht="9.9499999999999993" customHeight="1" x14ac:dyDescent="0.15">
      <c r="A19" s="65"/>
      <c r="B19" s="65"/>
      <c r="C19" s="65"/>
      <c r="D19" s="65"/>
      <c r="E19" s="65"/>
      <c r="F19" s="65"/>
      <c r="G19" s="65"/>
      <c r="H19" s="65"/>
      <c r="I19" s="65"/>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CA19" s="13"/>
      <c r="CB19" s="13"/>
      <c r="CC19" s="13"/>
      <c r="CD19" s="13"/>
    </row>
    <row r="20" spans="1:82" ht="9.9499999999999993" customHeight="1" x14ac:dyDescent="0.15">
      <c r="A20" s="65"/>
      <c r="B20" s="65"/>
      <c r="C20" s="65"/>
      <c r="D20" s="65"/>
      <c r="E20" s="65"/>
      <c r="F20" s="65"/>
      <c r="G20" s="65"/>
      <c r="H20" s="65"/>
      <c r="I20" s="65"/>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CA20" s="13"/>
      <c r="CB20" s="13"/>
      <c r="CC20" s="13"/>
      <c r="CD20" s="13"/>
    </row>
    <row r="21" spans="1:82" ht="9.9499999999999993" customHeight="1" x14ac:dyDescent="0.15">
      <c r="A21" s="65"/>
      <c r="B21" s="65"/>
      <c r="C21" s="65"/>
      <c r="D21" s="65"/>
      <c r="E21" s="65"/>
      <c r="F21" s="65"/>
      <c r="G21" s="65"/>
      <c r="H21" s="65"/>
      <c r="I21" s="65"/>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CA21" s="13"/>
      <c r="CB21" s="13"/>
      <c r="CC21" s="13"/>
      <c r="CD21" s="13"/>
    </row>
    <row r="22" spans="1:82" ht="9.9499999999999993" customHeight="1" x14ac:dyDescent="0.15">
      <c r="A22" s="65"/>
      <c r="B22" s="65"/>
      <c r="C22" s="65"/>
      <c r="D22" s="65"/>
      <c r="E22" s="65"/>
      <c r="F22" s="65"/>
      <c r="G22" s="65"/>
      <c r="H22" s="65"/>
      <c r="I22" s="65"/>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CA22" s="13"/>
      <c r="CB22" s="13"/>
      <c r="CC22" s="13"/>
      <c r="CD22" s="13"/>
    </row>
    <row r="23" spans="1:82" ht="9.9499999999999993" customHeight="1" x14ac:dyDescent="0.15">
      <c r="A23" s="66"/>
      <c r="B23" s="66"/>
      <c r="C23" s="66"/>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c r="AE23" s="66"/>
      <c r="AF23" s="66"/>
      <c r="AG23" s="66"/>
      <c r="AH23" s="66"/>
      <c r="AI23" s="66"/>
      <c r="AJ23" s="66"/>
      <c r="AK23" s="66"/>
      <c r="AL23" s="66"/>
      <c r="AM23" s="66"/>
      <c r="CA23" s="13"/>
      <c r="CB23" s="13"/>
      <c r="CC23" s="13"/>
      <c r="CD23" s="13"/>
    </row>
    <row r="24" spans="1:82" ht="9.9499999999999993" customHeight="1" x14ac:dyDescent="0.15">
      <c r="A24" s="67"/>
      <c r="B24" s="67"/>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CA24" s="13"/>
      <c r="CB24" s="13"/>
      <c r="CC24" s="13"/>
      <c r="CD24" s="13"/>
    </row>
    <row r="25" spans="1:82" ht="9.9499999999999993" customHeight="1" x14ac:dyDescent="0.15">
      <c r="A25" s="68" t="s">
        <v>47</v>
      </c>
      <c r="B25" s="69"/>
      <c r="C25" s="69"/>
      <c r="D25" s="69"/>
      <c r="E25" s="69"/>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c r="AL25" s="69"/>
      <c r="AM25" s="70"/>
      <c r="CA25" s="13"/>
      <c r="CB25" s="13"/>
      <c r="CC25" s="13"/>
      <c r="CD25" s="13"/>
    </row>
    <row r="26" spans="1:82" ht="9.9499999999999993" customHeight="1" x14ac:dyDescent="0.15">
      <c r="A26" s="71"/>
      <c r="B26" s="72"/>
      <c r="C26" s="72"/>
      <c r="D26" s="72"/>
      <c r="E26" s="72"/>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c r="AJ26" s="72"/>
      <c r="AK26" s="72"/>
      <c r="AL26" s="72"/>
      <c r="AM26" s="73"/>
      <c r="CA26" s="13"/>
      <c r="CB26" s="13"/>
      <c r="CC26" s="13"/>
      <c r="CD26" s="13"/>
    </row>
    <row r="27" spans="1:82" ht="9.9499999999999993" customHeight="1" x14ac:dyDescent="0.15">
      <c r="A27" s="74"/>
      <c r="B27" s="75"/>
      <c r="C27" s="75"/>
      <c r="D27" s="75"/>
      <c r="E27" s="75"/>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c r="AL27" s="75"/>
      <c r="AM27" s="76"/>
      <c r="CA27" s="13"/>
      <c r="CB27" s="13"/>
      <c r="CC27" s="13"/>
      <c r="CD27" s="13"/>
    </row>
    <row r="28" spans="1:82" ht="9.9499999999999993" customHeight="1" x14ac:dyDescent="0.15">
      <c r="A28" s="54" t="s">
        <v>179</v>
      </c>
      <c r="B28" s="54"/>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BH28" s="12">
        <v>3</v>
      </c>
      <c r="BI28" s="12" t="str">
        <f>"ITEM"&amp;BH28&amp; BG28 &amp;"="&amp;IF(TRIM($A28)="","",$A28)</f>
        <v>ITEM3=　大東市は、住民基本台帳に関する事務における特定個人情報ファイルの取り扱いにあたり、特定個人情報ファイルの取り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v>
      </c>
      <c r="CA28" s="13"/>
      <c r="CB28" s="13"/>
      <c r="CC28" s="13"/>
      <c r="CD28" s="13"/>
    </row>
    <row r="29" spans="1:82" ht="9.9499999999999993" customHeight="1" x14ac:dyDescent="0.15">
      <c r="A29" s="54"/>
      <c r="B29" s="54"/>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CA29" s="13"/>
      <c r="CB29" s="13"/>
      <c r="CC29" s="13"/>
      <c r="CD29" s="13"/>
    </row>
    <row r="30" spans="1:82" ht="9.9499999999999993" customHeight="1" x14ac:dyDescent="0.15">
      <c r="A30" s="54"/>
      <c r="B30" s="54"/>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CA30" s="13"/>
      <c r="CB30" s="13"/>
      <c r="CC30" s="13"/>
      <c r="CD30" s="13"/>
    </row>
    <row r="31" spans="1:82" ht="9.9499999999999993" customHeight="1" x14ac:dyDescent="0.15">
      <c r="A31" s="54"/>
      <c r="B31" s="54"/>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CA31" s="13"/>
      <c r="CB31" s="13"/>
      <c r="CC31" s="13"/>
      <c r="CD31" s="13"/>
    </row>
    <row r="32" spans="1:82" ht="9.9499999999999993" customHeight="1" x14ac:dyDescent="0.15">
      <c r="A32" s="54"/>
      <c r="B32" s="54"/>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CA32" s="13"/>
      <c r="CB32" s="13"/>
      <c r="CC32" s="13"/>
      <c r="CD32" s="13"/>
    </row>
    <row r="33" spans="1:82" ht="9.9499999999999993" customHeight="1" x14ac:dyDescent="0.15">
      <c r="A33" s="54"/>
      <c r="B33" s="54"/>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CA33" s="13"/>
      <c r="CB33" s="13"/>
      <c r="CC33" s="13"/>
      <c r="CD33" s="13"/>
    </row>
    <row r="34" spans="1:82" ht="9.9499999999999993" customHeight="1" x14ac:dyDescent="0.15">
      <c r="A34" s="54"/>
      <c r="B34" s="54"/>
      <c r="C34" s="54"/>
      <c r="D34" s="54"/>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4"/>
      <c r="AM34" s="54"/>
      <c r="CA34" s="13"/>
      <c r="CB34" s="13"/>
      <c r="CC34" s="13"/>
      <c r="CD34" s="13"/>
    </row>
    <row r="35" spans="1:82" ht="9.9499999999999993" customHeight="1" x14ac:dyDescent="0.15">
      <c r="A35" s="54"/>
      <c r="B35" s="54"/>
      <c r="C35" s="54"/>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CA35" s="13"/>
      <c r="CB35" s="13"/>
      <c r="CC35" s="13"/>
      <c r="CD35" s="13"/>
    </row>
    <row r="36" spans="1:82" ht="9.9499999999999993" customHeight="1" x14ac:dyDescent="0.15">
      <c r="A36" s="54"/>
      <c r="B36" s="54"/>
      <c r="C36" s="54"/>
      <c r="D36" s="54"/>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4"/>
      <c r="AM36" s="54"/>
      <c r="CA36" s="13"/>
      <c r="CB36" s="13"/>
      <c r="CC36" s="13"/>
      <c r="CD36" s="13"/>
    </row>
    <row r="37" spans="1:82" ht="9.9499999999999993" customHeight="1" x14ac:dyDescent="0.15">
      <c r="A37" s="54"/>
      <c r="B37" s="54"/>
      <c r="C37" s="54"/>
      <c r="D37" s="54"/>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4"/>
      <c r="AM37" s="54"/>
      <c r="CA37" s="13"/>
      <c r="CB37" s="13"/>
      <c r="CC37" s="13"/>
      <c r="CD37" s="13"/>
    </row>
    <row r="38" spans="1:82" ht="9.9499999999999993" customHeight="1" x14ac:dyDescent="0.15">
      <c r="A38" s="54"/>
      <c r="B38" s="54"/>
      <c r="C38" s="54"/>
      <c r="D38" s="54"/>
      <c r="E38" s="54"/>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4"/>
      <c r="AM38" s="54"/>
      <c r="CA38" s="13"/>
      <c r="CB38" s="13"/>
      <c r="CC38" s="13"/>
      <c r="CD38" s="13"/>
    </row>
    <row r="39" spans="1:82" ht="9.9499999999999993" customHeight="1" x14ac:dyDescent="0.15">
      <c r="A39" s="54"/>
      <c r="B39" s="54"/>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CA39" s="13"/>
      <c r="CB39" s="13"/>
      <c r="CC39" s="13"/>
      <c r="CD39" s="13"/>
    </row>
    <row r="40" spans="1:82" ht="9.9499999999999993" customHeight="1" x14ac:dyDescent="0.15">
      <c r="A40" s="54"/>
      <c r="B40" s="54"/>
      <c r="C40" s="54"/>
      <c r="D40" s="54"/>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CA40" s="13"/>
      <c r="CB40" s="13"/>
      <c r="CC40" s="13"/>
      <c r="CD40" s="13"/>
    </row>
    <row r="41" spans="1:82" ht="9.9499999999999993" customHeight="1" x14ac:dyDescent="0.15">
      <c r="A41" s="55" t="s">
        <v>48</v>
      </c>
      <c r="B41" s="56"/>
      <c r="C41" s="56"/>
      <c r="D41" s="56"/>
      <c r="E41" s="56"/>
      <c r="F41" s="56"/>
      <c r="G41" s="57"/>
      <c r="H41" s="64" t="s">
        <v>180</v>
      </c>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BH41" s="12">
        <v>4</v>
      </c>
      <c r="BI41" s="12" t="str">
        <f>"ITEM"&amp;BH41&amp; BG41 &amp;"="&amp;IF(TRIM($H41)="","",$H41)</f>
        <v>ITEM4=なし</v>
      </c>
      <c r="CA41" s="13"/>
      <c r="CB41" s="13"/>
      <c r="CC41" s="13"/>
      <c r="CD41" s="13"/>
    </row>
    <row r="42" spans="1:82" ht="9.9499999999999993" customHeight="1" x14ac:dyDescent="0.15">
      <c r="A42" s="58"/>
      <c r="B42" s="59"/>
      <c r="C42" s="59"/>
      <c r="D42" s="59"/>
      <c r="E42" s="59"/>
      <c r="F42" s="59"/>
      <c r="G42" s="60"/>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64"/>
      <c r="AK42" s="64"/>
      <c r="AL42" s="64"/>
      <c r="AM42" s="64"/>
      <c r="CA42" s="13"/>
      <c r="CB42" s="13"/>
      <c r="CC42" s="13"/>
      <c r="CD42" s="13"/>
    </row>
    <row r="43" spans="1:82" ht="9.9499999999999993" customHeight="1" x14ac:dyDescent="0.15">
      <c r="A43" s="58"/>
      <c r="B43" s="59"/>
      <c r="C43" s="59"/>
      <c r="D43" s="59"/>
      <c r="E43" s="59"/>
      <c r="F43" s="59"/>
      <c r="G43" s="60"/>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4"/>
      <c r="AJ43" s="64"/>
      <c r="AK43" s="64"/>
      <c r="AL43" s="64"/>
      <c r="AM43" s="64"/>
      <c r="CA43" s="13"/>
      <c r="CB43" s="13"/>
      <c r="CC43" s="13"/>
      <c r="CD43" s="13"/>
    </row>
    <row r="44" spans="1:82" ht="9.9499999999999993" customHeight="1" x14ac:dyDescent="0.15">
      <c r="A44" s="58"/>
      <c r="B44" s="59"/>
      <c r="C44" s="59"/>
      <c r="D44" s="59"/>
      <c r="E44" s="59"/>
      <c r="F44" s="59"/>
      <c r="G44" s="60"/>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c r="AG44" s="64"/>
      <c r="AH44" s="64"/>
      <c r="AI44" s="64"/>
      <c r="AJ44" s="64"/>
      <c r="AK44" s="64"/>
      <c r="AL44" s="64"/>
      <c r="AM44" s="64"/>
      <c r="CA44" s="13"/>
      <c r="CB44" s="13"/>
      <c r="CC44" s="13"/>
      <c r="CD44" s="13"/>
    </row>
    <row r="45" spans="1:82" ht="9.9499999999999993" customHeight="1" x14ac:dyDescent="0.15">
      <c r="A45" s="58"/>
      <c r="B45" s="59"/>
      <c r="C45" s="59"/>
      <c r="D45" s="59"/>
      <c r="E45" s="59"/>
      <c r="F45" s="59"/>
      <c r="G45" s="60"/>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CA45" s="13"/>
      <c r="CB45" s="13"/>
      <c r="CC45" s="13"/>
      <c r="CD45" s="13"/>
    </row>
    <row r="46" spans="1:82" ht="9.9499999999999993" customHeight="1" x14ac:dyDescent="0.15">
      <c r="A46" s="61"/>
      <c r="B46" s="62"/>
      <c r="C46" s="62"/>
      <c r="D46" s="62"/>
      <c r="E46" s="62"/>
      <c r="F46" s="62"/>
      <c r="G46" s="63"/>
      <c r="H46" s="64"/>
      <c r="I46" s="64"/>
      <c r="J46" s="64"/>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c r="CA46" s="13"/>
      <c r="CB46" s="13"/>
      <c r="CC46" s="13"/>
      <c r="CD46" s="13"/>
    </row>
    <row r="47" spans="1:82" ht="9.9499999999999993" customHeight="1" x14ac:dyDescent="0.15">
      <c r="A47" s="67"/>
      <c r="B47" s="67"/>
      <c r="C47" s="67"/>
      <c r="D47" s="67"/>
      <c r="E47" s="67"/>
      <c r="F47" s="67"/>
      <c r="G47" s="67"/>
      <c r="H47" s="67"/>
      <c r="I47" s="67"/>
      <c r="J47" s="67"/>
      <c r="K47" s="67"/>
      <c r="L47" s="67"/>
      <c r="M47" s="67"/>
      <c r="N47" s="67"/>
      <c r="O47" s="67"/>
      <c r="P47" s="67"/>
      <c r="Q47" s="67"/>
      <c r="R47" s="67"/>
      <c r="S47" s="67"/>
      <c r="T47" s="67"/>
      <c r="U47" s="67"/>
      <c r="V47" s="67"/>
      <c r="W47" s="67"/>
      <c r="X47" s="67"/>
      <c r="Y47" s="67"/>
      <c r="Z47" s="67"/>
      <c r="AA47" s="67"/>
      <c r="AB47" s="67"/>
      <c r="AC47" s="67"/>
      <c r="AD47" s="67"/>
      <c r="AE47" s="67"/>
      <c r="AF47" s="67"/>
      <c r="AG47" s="67"/>
      <c r="AH47" s="67"/>
      <c r="AI47" s="67"/>
      <c r="AJ47" s="67"/>
      <c r="AK47" s="67"/>
      <c r="AL47" s="67"/>
      <c r="AM47" s="67"/>
      <c r="CA47" s="13"/>
      <c r="CB47" s="13"/>
      <c r="CC47" s="13"/>
      <c r="CD47" s="13"/>
    </row>
    <row r="48" spans="1:82" ht="9.9499999999999993" customHeight="1" x14ac:dyDescent="0.15">
      <c r="A48" s="80" t="s">
        <v>49</v>
      </c>
      <c r="B48" s="80"/>
      <c r="C48" s="80"/>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80"/>
      <c r="CA48" s="13"/>
      <c r="CB48" s="13"/>
      <c r="CC48" s="13"/>
      <c r="CD48" s="13"/>
    </row>
    <row r="49" spans="1:82" ht="9.9499999999999993" customHeight="1" x14ac:dyDescent="0.15">
      <c r="A49" s="80"/>
      <c r="B49" s="80"/>
      <c r="C49" s="80"/>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c r="CA49" s="13"/>
      <c r="CB49" s="13"/>
      <c r="CC49" s="13"/>
      <c r="CD49" s="13"/>
    </row>
    <row r="50" spans="1:82" ht="9.9499999999999993" customHeight="1" x14ac:dyDescent="0.15">
      <c r="A50" s="80"/>
      <c r="B50" s="80"/>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CA50" s="13"/>
      <c r="CB50" s="13"/>
      <c r="CC50" s="13"/>
      <c r="CD50" s="13"/>
    </row>
    <row r="51" spans="1:82" ht="9.9499999999999993" customHeight="1" x14ac:dyDescent="0.15">
      <c r="A51" s="85" t="s">
        <v>181</v>
      </c>
      <c r="B51" s="85"/>
      <c r="C51" s="85"/>
      <c r="D51" s="85"/>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85"/>
      <c r="AJ51" s="85"/>
      <c r="AK51" s="85"/>
      <c r="AL51" s="85"/>
      <c r="AM51" s="85"/>
      <c r="BH51" s="12">
        <v>5</v>
      </c>
      <c r="BI51" s="12" t="str">
        <f>"ITEM"&amp;BH51&amp; BG51 &amp;"="&amp;IF(TRIM($A51)="","",$A51)</f>
        <v>ITEM5=大東市長</v>
      </c>
      <c r="CA51" s="13"/>
      <c r="CB51" s="13"/>
      <c r="CC51" s="13"/>
      <c r="CD51" s="13"/>
    </row>
    <row r="52" spans="1:82" ht="9.9499999999999993" customHeight="1" x14ac:dyDescent="0.15">
      <c r="A52" s="85"/>
      <c r="B52" s="85"/>
      <c r="C52" s="85"/>
      <c r="D52" s="85"/>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CA52" s="13"/>
      <c r="CB52" s="13"/>
      <c r="CC52" s="13"/>
      <c r="CD52" s="13"/>
    </row>
    <row r="53" spans="1:82" ht="9.9499999999999993" customHeight="1" x14ac:dyDescent="0.15">
      <c r="A53" s="85"/>
      <c r="B53" s="85"/>
      <c r="C53" s="85"/>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CA53" s="13"/>
      <c r="CB53" s="13"/>
      <c r="CC53" s="13"/>
      <c r="CD53" s="13"/>
    </row>
    <row r="54" spans="1:82" ht="9.9499999999999993" customHeight="1" x14ac:dyDescent="0.15">
      <c r="A54" s="85"/>
      <c r="B54" s="85"/>
      <c r="C54" s="85"/>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85"/>
      <c r="AJ54" s="85"/>
      <c r="AK54" s="85"/>
      <c r="AL54" s="85"/>
      <c r="AM54" s="85"/>
      <c r="CA54" s="13"/>
      <c r="CB54" s="13"/>
      <c r="CC54" s="13"/>
      <c r="CD54" s="13"/>
    </row>
    <row r="55" spans="1:82" ht="9.9499999999999993" customHeight="1" x14ac:dyDescent="0.15">
      <c r="A55" s="67"/>
      <c r="B55" s="67"/>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CA55" s="13"/>
      <c r="CB55" s="13"/>
      <c r="CC55" s="13"/>
      <c r="CD55" s="13"/>
    </row>
    <row r="56" spans="1:82" ht="9.9499999999999993" customHeight="1" x14ac:dyDescent="0.15">
      <c r="A56" s="80" t="s">
        <v>50</v>
      </c>
      <c r="B56" s="80"/>
      <c r="C56" s="80"/>
      <c r="D56" s="80"/>
      <c r="E56" s="80"/>
      <c r="F56" s="80"/>
      <c r="G56" s="80"/>
      <c r="H56" s="80"/>
      <c r="I56" s="80"/>
      <c r="J56" s="80"/>
      <c r="K56" s="80"/>
      <c r="L56" s="80"/>
      <c r="M56" s="80"/>
      <c r="N56" s="80"/>
      <c r="O56" s="80"/>
      <c r="P56" s="80"/>
      <c r="Q56" s="80"/>
      <c r="R56" s="80"/>
      <c r="S56" s="80"/>
      <c r="T56" s="80"/>
      <c r="U56" s="80"/>
      <c r="V56" s="80"/>
      <c r="W56" s="80"/>
      <c r="X56" s="80"/>
      <c r="Y56" s="80"/>
      <c r="Z56" s="80"/>
      <c r="AA56" s="80"/>
      <c r="AB56" s="80"/>
      <c r="AC56" s="80"/>
      <c r="AD56" s="80"/>
      <c r="AE56" s="80"/>
      <c r="AF56" s="80"/>
      <c r="AG56" s="80"/>
      <c r="AH56" s="80"/>
      <c r="AI56" s="80"/>
      <c r="AJ56" s="80"/>
      <c r="AK56" s="80"/>
      <c r="AL56" s="80"/>
      <c r="AM56" s="80"/>
      <c r="CA56" s="13"/>
      <c r="CB56" s="13"/>
      <c r="CC56" s="13"/>
      <c r="CD56" s="13"/>
    </row>
    <row r="57" spans="1:82" ht="9.9499999999999993" customHeight="1" x14ac:dyDescent="0.15">
      <c r="A57" s="80"/>
      <c r="B57" s="80"/>
      <c r="C57" s="80"/>
      <c r="D57" s="80"/>
      <c r="E57" s="80"/>
      <c r="F57" s="80"/>
      <c r="G57" s="80"/>
      <c r="H57" s="80"/>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80"/>
      <c r="AH57" s="80"/>
      <c r="AI57" s="80"/>
      <c r="AJ57" s="80"/>
      <c r="AK57" s="80"/>
      <c r="AL57" s="80"/>
      <c r="AM57" s="80"/>
      <c r="CA57" s="13"/>
      <c r="CB57" s="13"/>
      <c r="CC57" s="13"/>
      <c r="CD57" s="13"/>
    </row>
    <row r="58" spans="1:82" ht="9.9499999999999993" customHeight="1" x14ac:dyDescent="0.15">
      <c r="A58" s="80"/>
      <c r="B58" s="80"/>
      <c r="C58" s="80"/>
      <c r="D58" s="80"/>
      <c r="E58" s="80"/>
      <c r="F58" s="80"/>
      <c r="G58" s="80"/>
      <c r="H58" s="80"/>
      <c r="I58" s="80"/>
      <c r="J58" s="80"/>
      <c r="K58" s="80"/>
      <c r="L58" s="80"/>
      <c r="M58" s="80"/>
      <c r="N58" s="80"/>
      <c r="O58" s="80"/>
      <c r="P58" s="80"/>
      <c r="Q58" s="80"/>
      <c r="R58" s="80"/>
      <c r="S58" s="80"/>
      <c r="T58" s="80"/>
      <c r="U58" s="80"/>
      <c r="V58" s="80"/>
      <c r="W58" s="80"/>
      <c r="X58" s="80"/>
      <c r="Y58" s="80"/>
      <c r="Z58" s="80"/>
      <c r="AA58" s="80"/>
      <c r="AB58" s="80"/>
      <c r="AC58" s="80"/>
      <c r="AD58" s="80"/>
      <c r="AE58" s="80"/>
      <c r="AF58" s="80"/>
      <c r="AG58" s="80"/>
      <c r="AH58" s="80"/>
      <c r="AI58" s="80"/>
      <c r="AJ58" s="80"/>
      <c r="AK58" s="80"/>
      <c r="AL58" s="80"/>
      <c r="AM58" s="80"/>
      <c r="CA58" s="13"/>
      <c r="CB58" s="13"/>
      <c r="CC58" s="13"/>
      <c r="CD58" s="13"/>
    </row>
    <row r="59" spans="1:82" ht="9.9499999999999993" customHeight="1" x14ac:dyDescent="0.15">
      <c r="A59" s="84">
        <v>45471</v>
      </c>
      <c r="B59" s="84"/>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BH59" s="12">
        <v>6</v>
      </c>
      <c r="BI59" s="12" t="str">
        <f>"ITEM"&amp;BH59&amp; BG59 &amp;"="&amp;IF(TRIM($A59)="","",TEXT($A59,"yyyymmdd"))</f>
        <v>ITEM6=20240628</v>
      </c>
      <c r="CA59" s="13"/>
      <c r="CB59" s="13"/>
      <c r="CC59" s="13"/>
      <c r="CD59" s="13"/>
    </row>
    <row r="60" spans="1:82" ht="9.9499999999999993" customHeight="1" x14ac:dyDescent="0.15">
      <c r="A60" s="84"/>
      <c r="B60" s="84"/>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CA60" s="13"/>
      <c r="CB60" s="13"/>
      <c r="CC60" s="13"/>
      <c r="CD60" s="13"/>
    </row>
    <row r="61" spans="1:82" ht="9.9499999999999993" customHeight="1" x14ac:dyDescent="0.15">
      <c r="A61" s="84"/>
      <c r="B61" s="84"/>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CA61" s="13"/>
      <c r="CB61" s="13"/>
      <c r="CC61" s="13"/>
      <c r="CD61" s="13"/>
    </row>
    <row r="62" spans="1:82" ht="9.9499999999999993" customHeight="1" x14ac:dyDescent="0.1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CA62" s="13"/>
      <c r="CB62" s="13"/>
      <c r="CC62" s="13"/>
      <c r="CD62" s="13"/>
    </row>
    <row r="63" spans="1:82" ht="9.9499999999999993" customHeight="1" x14ac:dyDescent="0.15">
      <c r="A63" s="81"/>
      <c r="B63" s="81"/>
      <c r="C63" s="81"/>
      <c r="D63" s="81"/>
      <c r="E63" s="81"/>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81"/>
      <c r="AF63" s="81"/>
      <c r="AG63" s="81"/>
      <c r="AH63" s="81"/>
      <c r="AI63" s="81"/>
      <c r="AJ63" s="81"/>
      <c r="AK63" s="81"/>
      <c r="AL63" s="81"/>
      <c r="AM63" s="81"/>
      <c r="CA63" s="13"/>
      <c r="CB63" s="13"/>
      <c r="CC63" s="13"/>
      <c r="CD63" s="13"/>
    </row>
    <row r="64" spans="1:82" ht="9.9499999999999993" customHeight="1" x14ac:dyDescent="0.15">
      <c r="A64" s="81"/>
      <c r="B64" s="81"/>
      <c r="C64" s="81"/>
      <c r="D64" s="81"/>
      <c r="E64" s="81"/>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81"/>
      <c r="AF64" s="81"/>
      <c r="AG64" s="81"/>
      <c r="AH64" s="81"/>
      <c r="AI64" s="81"/>
      <c r="AJ64" s="81"/>
      <c r="AK64" s="81"/>
      <c r="AL64" s="81"/>
      <c r="AM64" s="81"/>
      <c r="CA64" s="13"/>
      <c r="CB64" s="13"/>
      <c r="CC64" s="13"/>
      <c r="CD64" s="13"/>
    </row>
    <row r="65" spans="1:82" ht="9.9499999999999993" customHeight="1" x14ac:dyDescent="0.15">
      <c r="A65" s="81"/>
      <c r="B65" s="81"/>
      <c r="C65" s="81"/>
      <c r="D65" s="81"/>
      <c r="E65" s="81"/>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CA65" s="13"/>
      <c r="CB65" s="13"/>
      <c r="CC65" s="13"/>
      <c r="CD65" s="13"/>
    </row>
    <row r="66" spans="1:82" ht="9.9499999999999993" customHeight="1" x14ac:dyDescent="0.15">
      <c r="A66" s="81"/>
      <c r="B66" s="81"/>
      <c r="C66" s="81"/>
      <c r="D66" s="81"/>
      <c r="E66" s="81"/>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81"/>
      <c r="AF66" s="81"/>
      <c r="AG66" s="81"/>
      <c r="AH66" s="81"/>
      <c r="AI66" s="81"/>
      <c r="AJ66" s="81"/>
      <c r="AK66" s="81"/>
      <c r="AL66" s="81"/>
      <c r="AM66" s="81"/>
    </row>
    <row r="67" spans="1:82" ht="9.9499999999999993" customHeight="1" x14ac:dyDescent="0.15">
      <c r="A67" s="81"/>
      <c r="B67" s="81"/>
      <c r="C67" s="81"/>
      <c r="D67" s="81"/>
      <c r="E67" s="81"/>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81"/>
      <c r="AF67" s="81"/>
      <c r="AG67" s="81"/>
      <c r="AH67" s="81"/>
      <c r="AI67" s="81"/>
      <c r="AJ67" s="81"/>
      <c r="AK67" s="81"/>
      <c r="AL67" s="81"/>
      <c r="AM67" s="81"/>
    </row>
    <row r="68" spans="1:82" ht="9.9499999999999993" customHeight="1" x14ac:dyDescent="0.15">
      <c r="A68" s="81"/>
      <c r="B68" s="81"/>
      <c r="C68" s="81"/>
      <c r="D68" s="81"/>
      <c r="E68" s="81"/>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row>
    <row r="69" spans="1:82" ht="9.9499999999999993" customHeight="1" x14ac:dyDescent="0.15">
      <c r="A69" s="81"/>
      <c r="B69" s="81"/>
      <c r="C69" s="81"/>
      <c r="D69" s="81"/>
      <c r="E69" s="81"/>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81"/>
      <c r="AF69" s="82" t="s">
        <v>99</v>
      </c>
      <c r="AG69" s="82"/>
      <c r="AH69" s="82"/>
      <c r="AI69" s="82"/>
      <c r="AJ69" s="82"/>
      <c r="AK69" s="82"/>
      <c r="AL69" s="82"/>
      <c r="AM69" s="82"/>
    </row>
    <row r="70" spans="1:82" ht="9.9499999999999993" customHeight="1" x14ac:dyDescent="0.15">
      <c r="A70" s="81"/>
      <c r="B70" s="81"/>
      <c r="C70" s="81"/>
      <c r="D70" s="81"/>
      <c r="E70" s="81"/>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81"/>
      <c r="AF70" s="82"/>
      <c r="AG70" s="82"/>
      <c r="AH70" s="82"/>
      <c r="AI70" s="82"/>
      <c r="AJ70" s="82"/>
      <c r="AK70" s="82"/>
      <c r="AL70" s="82"/>
      <c r="AM70" s="82"/>
    </row>
    <row r="71" spans="1:82" ht="9.9499999999999993" customHeight="1" x14ac:dyDescent="0.15">
      <c r="BI71" s="12" t="s">
        <v>100</v>
      </c>
    </row>
  </sheetData>
  <sheetProtection password="96F9" sheet="1" objects="1" scenarios="1" formatRows="0" selectLockedCells="1"/>
  <mergeCells count="21">
    <mergeCell ref="A69:AE70"/>
    <mergeCell ref="AF69:AM70"/>
    <mergeCell ref="A62:AM68"/>
    <mergeCell ref="A59:AM61"/>
    <mergeCell ref="A47:AM47"/>
    <mergeCell ref="A51:AM54"/>
    <mergeCell ref="A55:AM55"/>
    <mergeCell ref="A56:AM58"/>
    <mergeCell ref="A48:AM50"/>
    <mergeCell ref="A1:AM2"/>
    <mergeCell ref="A3:AM7"/>
    <mergeCell ref="A8:AM13"/>
    <mergeCell ref="A14:I16"/>
    <mergeCell ref="J14:AM16"/>
    <mergeCell ref="A28:AM40"/>
    <mergeCell ref="A41:G46"/>
    <mergeCell ref="H41:AM46"/>
    <mergeCell ref="A17:I22"/>
    <mergeCell ref="J17:AM22"/>
    <mergeCell ref="A23:AM24"/>
    <mergeCell ref="A25:AM27"/>
  </mergeCells>
  <phoneticPr fontId="1"/>
  <dataValidations count="4">
    <dataValidation type="whole" imeMode="halfAlpha" allowBlank="1" showInputMessage="1" showErrorMessage="1" errorTitle="入力エラー" error="評価書番号は半角数字で入力してください。" sqref="A17:I22" xr:uid="{00000000-0002-0000-0000-000000000000}">
      <formula1>1</formula1>
      <formula2>1000000</formula2>
    </dataValidation>
    <dataValidation imeMode="hiragana" allowBlank="1" showInputMessage="1" showErrorMessage="1" sqref="A51:AM54 H41:AM46 A28:AM40 J17:AM22" xr:uid="{00000000-0002-0000-0000-000001000000}"/>
    <dataValidation type="date" allowBlank="1" showInputMessage="1" showErrorMessage="1" sqref="A62" xr:uid="{00000000-0002-0000-0000-000002000000}">
      <formula1>32874</formula1>
      <formula2>55153</formula2>
    </dataValidation>
    <dataValidation type="date" allowBlank="1" showInputMessage="1" showErrorMessage="1" errorTitle="日付入力エラー" error="正しい日付を入力してください。_x000a_（例：平成２６年４月１日、2014/4/1）" sqref="A59:AM61" xr:uid="{00000000-0002-0000-0000-000003000000}">
      <formula1>1</formula1>
      <formula2>55153</formula2>
    </dataValidation>
  </dataValidations>
  <pageMargins left="0.78740157480314965" right="0.27559055118110237" top="0.74803149606299213" bottom="0.74803149606299213" header="0.31496062992125984" footer="0.31496062992125984"/>
  <pageSetup paperSize="9" fitToHeight="0" orientation="portrait" r:id="rId1"/>
  <headerFooter scaleWithDoc="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I153"/>
  <sheetViews>
    <sheetView view="pageBreakPreview" topLeftCell="A25" zoomScaleNormal="100" zoomScaleSheetLayoutView="100" zoomScalePageLayoutView="85" workbookViewId="0">
      <selection activeCell="J28" sqref="J28:AM29"/>
    </sheetView>
  </sheetViews>
  <sheetFormatPr defaultColWidth="2.375" defaultRowHeight="9.9499999999999993" customHeight="1" x14ac:dyDescent="0.15"/>
  <cols>
    <col min="1" max="39" width="2.375" style="1"/>
    <col min="40" max="56" width="2.375" style="12"/>
    <col min="57" max="61" width="2.375" style="12" hidden="1" customWidth="1"/>
    <col min="62" max="63" width="0" style="12" hidden="1" customWidth="1"/>
    <col min="64" max="78" width="2.375" style="12"/>
    <col min="79" max="83" width="2.375" style="12" hidden="1" customWidth="1"/>
    <col min="84" max="88" width="2.375" style="1" hidden="1" customWidth="1"/>
    <col min="89" max="89" width="0" style="1" hidden="1" customWidth="1"/>
    <col min="90" max="91" width="2.375" style="1"/>
    <col min="92" max="101" width="2.375" style="1" customWidth="1"/>
    <col min="102" max="16384" width="2.375" style="1"/>
  </cols>
  <sheetData>
    <row r="1" spans="1:96" ht="9.9499999999999993" customHeight="1" x14ac:dyDescent="0.15">
      <c r="A1" s="148" t="s">
        <v>8</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48"/>
      <c r="AK1" s="148"/>
      <c r="AL1" s="148"/>
      <c r="AM1" s="148"/>
      <c r="BI1" s="12" t="str">
        <f>"FORM=2"</f>
        <v>FORM=2</v>
      </c>
      <c r="CO1" s="3"/>
      <c r="CP1" s="3"/>
      <c r="CQ1" s="47"/>
    </row>
    <row r="2" spans="1:96" ht="9.9499999999999993" customHeight="1" x14ac:dyDescent="0.15">
      <c r="A2" s="149"/>
      <c r="B2" s="149"/>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49"/>
      <c r="AI2" s="149"/>
      <c r="AJ2" s="149"/>
      <c r="AK2" s="149"/>
      <c r="AL2" s="149"/>
      <c r="AM2" s="149"/>
      <c r="BI2" s="12" t="str">
        <f>"VER=1.10"</f>
        <v>VER=1.10</v>
      </c>
      <c r="CN2" s="12"/>
      <c r="CO2" s="12"/>
      <c r="CP2" s="12"/>
      <c r="CQ2" s="12"/>
      <c r="CR2" s="12"/>
    </row>
    <row r="3" spans="1:96" ht="9.9499999999999993" customHeight="1" x14ac:dyDescent="0.15">
      <c r="A3" s="192" t="s">
        <v>9</v>
      </c>
      <c r="B3" s="192"/>
      <c r="C3" s="192"/>
      <c r="D3" s="192"/>
      <c r="E3" s="192"/>
      <c r="F3" s="192"/>
      <c r="G3" s="192"/>
      <c r="H3" s="192"/>
      <c r="I3" s="192"/>
      <c r="J3" s="192"/>
      <c r="K3" s="192"/>
      <c r="L3" s="192"/>
      <c r="M3" s="192"/>
      <c r="N3" s="192"/>
      <c r="O3" s="192"/>
      <c r="P3" s="192"/>
      <c r="Q3" s="192"/>
      <c r="R3" s="192"/>
      <c r="S3" s="192"/>
      <c r="T3" s="192"/>
      <c r="U3" s="192"/>
      <c r="V3" s="192"/>
      <c r="W3" s="192"/>
      <c r="X3" s="192"/>
      <c r="Y3" s="192"/>
      <c r="Z3" s="192"/>
      <c r="AA3" s="192"/>
      <c r="AB3" s="192"/>
      <c r="AC3" s="192"/>
      <c r="AD3" s="192"/>
      <c r="AE3" s="192"/>
      <c r="AF3" s="192"/>
      <c r="AG3" s="192"/>
      <c r="AH3" s="192"/>
      <c r="AI3" s="192"/>
      <c r="AJ3" s="192"/>
      <c r="AK3" s="192"/>
      <c r="AL3" s="192"/>
      <c r="AM3" s="192"/>
      <c r="BI3" s="12" t="str">
        <f>"SHEET=2"</f>
        <v>SHEET=2</v>
      </c>
      <c r="CA3" s="12" t="s">
        <v>101</v>
      </c>
      <c r="CB3" s="12" t="s">
        <v>102</v>
      </c>
      <c r="CC3" s="12" t="s">
        <v>103</v>
      </c>
      <c r="CD3" s="12" t="s">
        <v>104</v>
      </c>
      <c r="CE3" s="12" t="s">
        <v>105</v>
      </c>
      <c r="CF3" s="1" t="s">
        <v>84</v>
      </c>
      <c r="CG3" s="1" t="s">
        <v>91</v>
      </c>
      <c r="CH3" s="1" t="s">
        <v>94</v>
      </c>
      <c r="CI3" s="1" t="s">
        <v>95</v>
      </c>
      <c r="CN3" s="12"/>
      <c r="CO3" s="12"/>
      <c r="CP3" s="12"/>
      <c r="CQ3" s="12"/>
      <c r="CR3" s="12"/>
    </row>
    <row r="4" spans="1:96" ht="9.9499999999999993" customHeight="1" x14ac:dyDescent="0.15">
      <c r="A4" s="169"/>
      <c r="B4" s="169"/>
      <c r="C4" s="169"/>
      <c r="D4" s="169"/>
      <c r="E4" s="169"/>
      <c r="F4" s="169"/>
      <c r="G4" s="169"/>
      <c r="H4" s="169"/>
      <c r="I4" s="169"/>
      <c r="J4" s="169"/>
      <c r="K4" s="169"/>
      <c r="L4" s="169"/>
      <c r="M4" s="169"/>
      <c r="N4" s="169"/>
      <c r="O4" s="169"/>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CA4" s="12" t="s">
        <v>106</v>
      </c>
      <c r="CB4" s="12" t="s">
        <v>107</v>
      </c>
      <c r="CC4" s="12" t="s">
        <v>108</v>
      </c>
      <c r="CD4" s="12" t="s">
        <v>109</v>
      </c>
      <c r="CE4" s="12" t="s">
        <v>110</v>
      </c>
      <c r="CF4" s="1" t="s">
        <v>85</v>
      </c>
      <c r="CG4" s="1" t="s">
        <v>92</v>
      </c>
      <c r="CI4" s="1" t="s">
        <v>96</v>
      </c>
      <c r="CN4" s="12"/>
      <c r="CO4" s="12"/>
      <c r="CP4" s="12"/>
      <c r="CQ4" s="12"/>
      <c r="CR4" s="12"/>
    </row>
    <row r="5" spans="1:96" ht="9.9499999999999993" customHeight="1" x14ac:dyDescent="0.15">
      <c r="A5" s="134" t="s">
        <v>23</v>
      </c>
      <c r="B5" s="135"/>
      <c r="C5" s="135"/>
      <c r="D5" s="135"/>
      <c r="E5" s="135"/>
      <c r="F5" s="135"/>
      <c r="G5" s="135"/>
      <c r="H5" s="135"/>
      <c r="I5" s="136"/>
      <c r="J5" s="182" t="s">
        <v>182</v>
      </c>
      <c r="K5" s="182"/>
      <c r="L5" s="182"/>
      <c r="M5" s="182"/>
      <c r="N5" s="182"/>
      <c r="O5" s="182"/>
      <c r="P5" s="182"/>
      <c r="Q5" s="182"/>
      <c r="R5" s="182"/>
      <c r="S5" s="182"/>
      <c r="T5" s="182"/>
      <c r="U5" s="182"/>
      <c r="V5" s="182"/>
      <c r="W5" s="182"/>
      <c r="X5" s="182"/>
      <c r="Y5" s="182"/>
      <c r="Z5" s="182"/>
      <c r="AA5" s="182"/>
      <c r="AB5" s="182"/>
      <c r="AC5" s="182"/>
      <c r="AD5" s="182"/>
      <c r="AE5" s="182"/>
      <c r="AF5" s="182"/>
      <c r="AG5" s="182"/>
      <c r="AH5" s="182"/>
      <c r="AI5" s="182"/>
      <c r="AJ5" s="182"/>
      <c r="AK5" s="182"/>
      <c r="AL5" s="182"/>
      <c r="AM5" s="183"/>
      <c r="BH5" s="12">
        <v>1</v>
      </c>
      <c r="BI5" s="12" t="str">
        <f>"ITEM"&amp;BH5&amp; BG5&amp;"="&amp;IF(TRIM($J5)="","",$J5)</f>
        <v>ITEM1=住民基本台帳に関する事務</v>
      </c>
      <c r="CA5" s="12" t="s">
        <v>111</v>
      </c>
      <c r="CB5" s="12" t="s">
        <v>112</v>
      </c>
      <c r="CE5" s="12" t="s">
        <v>113</v>
      </c>
      <c r="CF5" s="1" t="s">
        <v>86</v>
      </c>
      <c r="CG5" s="1" t="s">
        <v>93</v>
      </c>
      <c r="CI5" s="1" t="s">
        <v>97</v>
      </c>
      <c r="CN5" s="12"/>
      <c r="CO5" s="12"/>
      <c r="CP5" s="12"/>
      <c r="CQ5" s="12"/>
      <c r="CR5" s="12"/>
    </row>
    <row r="6" spans="1:96" ht="9.9499999999999993" customHeight="1" x14ac:dyDescent="0.15">
      <c r="A6" s="131"/>
      <c r="B6" s="132"/>
      <c r="C6" s="132"/>
      <c r="D6" s="132"/>
      <c r="E6" s="132"/>
      <c r="F6" s="132"/>
      <c r="G6" s="132"/>
      <c r="H6" s="132"/>
      <c r="I6" s="133"/>
      <c r="J6" s="185"/>
      <c r="K6" s="185"/>
      <c r="L6" s="185"/>
      <c r="M6" s="185"/>
      <c r="N6" s="185"/>
      <c r="O6" s="185"/>
      <c r="P6" s="185"/>
      <c r="Q6" s="185"/>
      <c r="R6" s="185"/>
      <c r="S6" s="185"/>
      <c r="T6" s="185"/>
      <c r="U6" s="185"/>
      <c r="V6" s="185"/>
      <c r="W6" s="185"/>
      <c r="X6" s="185"/>
      <c r="Y6" s="185"/>
      <c r="Z6" s="185"/>
      <c r="AA6" s="185"/>
      <c r="AB6" s="185"/>
      <c r="AC6" s="185"/>
      <c r="AD6" s="185"/>
      <c r="AE6" s="185"/>
      <c r="AF6" s="185"/>
      <c r="AG6" s="185"/>
      <c r="AH6" s="185"/>
      <c r="AI6" s="185"/>
      <c r="AJ6" s="185"/>
      <c r="AK6" s="185"/>
      <c r="AL6" s="185"/>
      <c r="AM6" s="186"/>
      <c r="CB6" s="12" t="s">
        <v>114</v>
      </c>
      <c r="CE6" s="12" t="s">
        <v>115</v>
      </c>
      <c r="CN6" s="12"/>
      <c r="CO6" s="12"/>
      <c r="CP6" s="12"/>
      <c r="CQ6" s="12"/>
      <c r="CR6" s="12"/>
    </row>
    <row r="7" spans="1:96" ht="17.25" customHeight="1" x14ac:dyDescent="0.15">
      <c r="A7" s="134" t="s">
        <v>24</v>
      </c>
      <c r="B7" s="135"/>
      <c r="C7" s="135"/>
      <c r="D7" s="135"/>
      <c r="E7" s="135"/>
      <c r="F7" s="135"/>
      <c r="G7" s="135"/>
      <c r="H7" s="135"/>
      <c r="I7" s="136"/>
      <c r="J7" s="193" t="s">
        <v>183</v>
      </c>
      <c r="K7" s="194"/>
      <c r="L7" s="194"/>
      <c r="M7" s="194"/>
      <c r="N7" s="194"/>
      <c r="O7" s="194"/>
      <c r="P7" s="194"/>
      <c r="Q7" s="194"/>
      <c r="R7" s="194"/>
      <c r="S7" s="194"/>
      <c r="T7" s="194"/>
      <c r="U7" s="194"/>
      <c r="V7" s="194"/>
      <c r="W7" s="194"/>
      <c r="X7" s="194"/>
      <c r="Y7" s="194"/>
      <c r="Z7" s="194"/>
      <c r="AA7" s="194"/>
      <c r="AB7" s="194"/>
      <c r="AC7" s="194"/>
      <c r="AD7" s="194"/>
      <c r="AE7" s="194"/>
      <c r="AF7" s="194"/>
      <c r="AG7" s="194"/>
      <c r="AH7" s="194"/>
      <c r="AI7" s="194"/>
      <c r="AJ7" s="194"/>
      <c r="AK7" s="194"/>
      <c r="AL7" s="194"/>
      <c r="AM7" s="195"/>
      <c r="BH7" s="12" t="s">
        <v>116</v>
      </c>
      <c r="BI7" s="12" t="str">
        <f>"ITEM"&amp;BH7&amp; BG7 &amp;"="&amp;IF(TRIM($J7)="","",$J7)</f>
        <v xml:space="preserve">ITEM2_1=住民基本台帳は、　住民基本台帳法（以下「住基法」という。）に基づき、作成されるものであり、市町村における住民の届け出に関する制度及びその住民たる地位を記録する各種の台帳に関する制度を一元化し、もって住民の利便を増進するとともに行政の近代化に対処するため、住民に関する記録を正確かつ統一的に行うものであり、市町村において、住民の居住関係の公証、選挙人名簿の登録、その他住民に関する事務の処理の基礎となるものである。
　また、住基法に基づいて住民基本台帳のネットワーク化を図り、全国共通の本人確認システム（住基ネット）を都道府県と共同して構築している。
市町村は、住基法及び行政手続きにおける特定の個人を識別するための番号の利用等に関する法律（以下、「番号法」という。）の規定に従い、特定個人情報を以下の事務で取り扱う。
①個人を単位とする住民票を世帯ごとに編成し、住民基本台帳を作成
②転入届、転居届、転出届、世帯変更届等の届け出又は職権に基づく住民票の記載、消除又は記載の修正
③住民基本台帳の正確な記録を確保するための措置
④転入届に基づき住民票の記載をした際の転出元市町村に対する通知
⑤本人又は同一の世帯に属する者の請求による住民票の写し等の交付
⑥住民票の記載事項に変更があった際の都道府県知事に対する通知
⑦地方公共団体情報システム機構（以下「機構」という。）への本人確認情報の照会
⑧住民からの請求に基づく住民票コードの変更
⑨個人番号の通知及び個人番号カードの交付
⑩個人番号カード等を用いた本人確認
</v>
      </c>
      <c r="CB7" s="12" t="s">
        <v>51</v>
      </c>
      <c r="CO7" s="3"/>
    </row>
    <row r="8" spans="1:96" ht="20.25" customHeight="1" x14ac:dyDescent="0.15">
      <c r="A8" s="128"/>
      <c r="B8" s="129"/>
      <c r="C8" s="129"/>
      <c r="D8" s="129"/>
      <c r="E8" s="129"/>
      <c r="F8" s="129"/>
      <c r="G8" s="129"/>
      <c r="H8" s="129"/>
      <c r="I8" s="130"/>
      <c r="J8" s="196"/>
      <c r="K8" s="197"/>
      <c r="L8" s="197"/>
      <c r="M8" s="197"/>
      <c r="N8" s="197"/>
      <c r="O8" s="197"/>
      <c r="P8" s="197"/>
      <c r="Q8" s="197"/>
      <c r="R8" s="197"/>
      <c r="S8" s="197"/>
      <c r="T8" s="197"/>
      <c r="U8" s="197"/>
      <c r="V8" s="197"/>
      <c r="W8" s="197"/>
      <c r="X8" s="197"/>
      <c r="Y8" s="197"/>
      <c r="Z8" s="197"/>
      <c r="AA8" s="197"/>
      <c r="AB8" s="197"/>
      <c r="AC8" s="197"/>
      <c r="AD8" s="197"/>
      <c r="AE8" s="197"/>
      <c r="AF8" s="197"/>
      <c r="AG8" s="197"/>
      <c r="AH8" s="197"/>
      <c r="AI8" s="197"/>
      <c r="AJ8" s="197"/>
      <c r="AK8" s="197"/>
      <c r="AL8" s="197"/>
      <c r="AM8" s="198"/>
    </row>
    <row r="9" spans="1:96" ht="51" customHeight="1" x14ac:dyDescent="0.15">
      <c r="A9" s="128"/>
      <c r="B9" s="129"/>
      <c r="C9" s="129"/>
      <c r="D9" s="129"/>
      <c r="E9" s="129"/>
      <c r="F9" s="129"/>
      <c r="G9" s="129"/>
      <c r="H9" s="129"/>
      <c r="I9" s="130"/>
      <c r="J9" s="196"/>
      <c r="K9" s="197"/>
      <c r="L9" s="197"/>
      <c r="M9" s="197"/>
      <c r="N9" s="197"/>
      <c r="O9" s="197"/>
      <c r="P9" s="197"/>
      <c r="Q9" s="197"/>
      <c r="R9" s="197"/>
      <c r="S9" s="197"/>
      <c r="T9" s="197"/>
      <c r="U9" s="197"/>
      <c r="V9" s="197"/>
      <c r="W9" s="197"/>
      <c r="X9" s="197"/>
      <c r="Y9" s="197"/>
      <c r="Z9" s="197"/>
      <c r="AA9" s="197"/>
      <c r="AB9" s="197"/>
      <c r="AC9" s="197"/>
      <c r="AD9" s="197"/>
      <c r="AE9" s="197"/>
      <c r="AF9" s="197"/>
      <c r="AG9" s="197"/>
      <c r="AH9" s="197"/>
      <c r="AI9" s="197"/>
      <c r="AJ9" s="197"/>
      <c r="AK9" s="197"/>
      <c r="AL9" s="197"/>
      <c r="AM9" s="198"/>
    </row>
    <row r="10" spans="1:96" ht="22.5" customHeight="1" x14ac:dyDescent="0.15">
      <c r="A10" s="128"/>
      <c r="B10" s="129"/>
      <c r="C10" s="129"/>
      <c r="D10" s="129"/>
      <c r="E10" s="129"/>
      <c r="F10" s="129"/>
      <c r="G10" s="129"/>
      <c r="H10" s="129"/>
      <c r="I10" s="130"/>
      <c r="J10" s="199"/>
      <c r="K10" s="200"/>
      <c r="L10" s="200"/>
      <c r="M10" s="200"/>
      <c r="N10" s="200"/>
      <c r="O10" s="200"/>
      <c r="P10" s="200"/>
      <c r="Q10" s="200"/>
      <c r="R10" s="200"/>
      <c r="S10" s="200"/>
      <c r="T10" s="200"/>
      <c r="U10" s="200"/>
      <c r="V10" s="200"/>
      <c r="W10" s="200"/>
      <c r="X10" s="200"/>
      <c r="Y10" s="200"/>
      <c r="Z10" s="200"/>
      <c r="AA10" s="200"/>
      <c r="AB10" s="200"/>
      <c r="AC10" s="200"/>
      <c r="AD10" s="200"/>
      <c r="AE10" s="200"/>
      <c r="AF10" s="200"/>
      <c r="AG10" s="200"/>
      <c r="AH10" s="200"/>
      <c r="AI10" s="200"/>
      <c r="AJ10" s="200"/>
      <c r="AK10" s="200"/>
      <c r="AL10" s="200"/>
      <c r="AM10" s="201"/>
      <c r="BH10" s="12" t="s">
        <v>117</v>
      </c>
      <c r="BI10" s="12" t="str">
        <f>"ITEM"&amp;BH10&amp; BG10 &amp;"="&amp;IF(TRIM($J10)="","",$J10)</f>
        <v>ITEM2_2=</v>
      </c>
    </row>
    <row r="11" spans="1:96" ht="9.9499999999999993" customHeight="1" x14ac:dyDescent="0.15">
      <c r="A11" s="131"/>
      <c r="B11" s="132"/>
      <c r="C11" s="132"/>
      <c r="D11" s="132"/>
      <c r="E11" s="132"/>
      <c r="F11" s="132"/>
      <c r="G11" s="132"/>
      <c r="H11" s="132"/>
      <c r="I11" s="133"/>
      <c r="J11" s="184"/>
      <c r="K11" s="185"/>
      <c r="L11" s="185"/>
      <c r="M11" s="185"/>
      <c r="N11" s="185"/>
      <c r="O11" s="185"/>
      <c r="P11" s="185"/>
      <c r="Q11" s="185"/>
      <c r="R11" s="185"/>
      <c r="S11" s="185"/>
      <c r="T11" s="185"/>
      <c r="U11" s="185"/>
      <c r="V11" s="185"/>
      <c r="W11" s="185"/>
      <c r="X11" s="185"/>
      <c r="Y11" s="185"/>
      <c r="Z11" s="185"/>
      <c r="AA11" s="185"/>
      <c r="AB11" s="185"/>
      <c r="AC11" s="185"/>
      <c r="AD11" s="185"/>
      <c r="AE11" s="185"/>
      <c r="AF11" s="185"/>
      <c r="AG11" s="185"/>
      <c r="AH11" s="185"/>
      <c r="AI11" s="185"/>
      <c r="AJ11" s="185"/>
      <c r="AK11" s="185"/>
      <c r="AL11" s="185"/>
      <c r="AM11" s="186"/>
      <c r="BH11" s="12" t="s">
        <v>118</v>
      </c>
      <c r="BI11" s="12" t="str">
        <f>"ITEM"&amp;BH11&amp; BG11 &amp;"="&amp;IF(TRIM($J11)="","",$J11)</f>
        <v>ITEM2_3=</v>
      </c>
    </row>
    <row r="12" spans="1:96" ht="17.25" customHeight="1" x14ac:dyDescent="0.15">
      <c r="A12" s="134" t="s">
        <v>25</v>
      </c>
      <c r="B12" s="135"/>
      <c r="C12" s="135"/>
      <c r="D12" s="135"/>
      <c r="E12" s="135"/>
      <c r="F12" s="135"/>
      <c r="G12" s="135"/>
      <c r="H12" s="135"/>
      <c r="I12" s="136"/>
      <c r="J12" s="182" t="s">
        <v>202</v>
      </c>
      <c r="K12" s="182"/>
      <c r="L12" s="182"/>
      <c r="M12" s="182"/>
      <c r="N12" s="182"/>
      <c r="O12" s="182"/>
      <c r="P12" s="182"/>
      <c r="Q12" s="182"/>
      <c r="R12" s="182"/>
      <c r="S12" s="182"/>
      <c r="T12" s="182"/>
      <c r="U12" s="182"/>
      <c r="V12" s="182"/>
      <c r="W12" s="182"/>
      <c r="X12" s="182"/>
      <c r="Y12" s="182"/>
      <c r="Z12" s="182"/>
      <c r="AA12" s="182"/>
      <c r="AB12" s="182"/>
      <c r="AC12" s="182"/>
      <c r="AD12" s="182"/>
      <c r="AE12" s="182"/>
      <c r="AF12" s="182"/>
      <c r="AG12" s="182"/>
      <c r="AH12" s="182"/>
      <c r="AI12" s="182"/>
      <c r="AJ12" s="182"/>
      <c r="AK12" s="182"/>
      <c r="AL12" s="182"/>
      <c r="AM12" s="183"/>
      <c r="BH12" s="12">
        <v>3</v>
      </c>
      <c r="BI12" s="12" t="str">
        <f>"ITEM"&amp;BH12&amp; BG12 &amp;"="&amp;IF(TRIM($J12)="","",$J12)</f>
        <v>ITEM3=既存住民基本台帳システム、住民基本台帳ネットワークシステム
団体内統合宛名システム、中間サーバー、証明書コンビニ交付システム、サービス検索・電子申請機能</v>
      </c>
    </row>
    <row r="13" spans="1:96" ht="17.25" customHeight="1" x14ac:dyDescent="0.15">
      <c r="A13" s="131"/>
      <c r="B13" s="132"/>
      <c r="C13" s="132"/>
      <c r="D13" s="132"/>
      <c r="E13" s="132"/>
      <c r="F13" s="132"/>
      <c r="G13" s="132"/>
      <c r="H13" s="132"/>
      <c r="I13" s="133"/>
      <c r="J13" s="185"/>
      <c r="K13" s="185"/>
      <c r="L13" s="185"/>
      <c r="M13" s="185"/>
      <c r="N13" s="185"/>
      <c r="O13" s="185"/>
      <c r="P13" s="185"/>
      <c r="Q13" s="185"/>
      <c r="R13" s="185"/>
      <c r="S13" s="185"/>
      <c r="T13" s="185"/>
      <c r="U13" s="185"/>
      <c r="V13" s="185"/>
      <c r="W13" s="185"/>
      <c r="X13" s="185"/>
      <c r="Y13" s="185"/>
      <c r="Z13" s="185"/>
      <c r="AA13" s="185"/>
      <c r="AB13" s="185"/>
      <c r="AC13" s="185"/>
      <c r="AD13" s="185"/>
      <c r="AE13" s="185"/>
      <c r="AF13" s="185"/>
      <c r="AG13" s="185"/>
      <c r="AH13" s="185"/>
      <c r="AI13" s="185"/>
      <c r="AJ13" s="185"/>
      <c r="AK13" s="185"/>
      <c r="AL13" s="185"/>
      <c r="AM13" s="186"/>
    </row>
    <row r="14" spans="1:96" ht="9.9499999999999993" customHeight="1" x14ac:dyDescent="0.15">
      <c r="A14" s="188" t="s">
        <v>15</v>
      </c>
      <c r="B14" s="189"/>
      <c r="C14" s="189"/>
      <c r="D14" s="189"/>
      <c r="E14" s="189"/>
      <c r="F14" s="189"/>
      <c r="G14" s="189"/>
      <c r="H14" s="189"/>
      <c r="I14" s="189"/>
      <c r="J14" s="189"/>
      <c r="K14" s="189"/>
      <c r="L14" s="189"/>
      <c r="M14" s="189"/>
      <c r="N14" s="189"/>
      <c r="O14" s="189"/>
      <c r="P14" s="189"/>
      <c r="Q14" s="189"/>
      <c r="R14" s="189"/>
      <c r="S14" s="189"/>
      <c r="T14" s="189"/>
      <c r="U14" s="189"/>
      <c r="V14" s="189"/>
      <c r="W14" s="189"/>
      <c r="X14" s="189"/>
      <c r="Y14" s="189"/>
      <c r="Z14" s="189"/>
      <c r="AA14" s="189"/>
      <c r="AB14" s="189"/>
      <c r="AC14" s="189"/>
      <c r="AD14" s="189"/>
      <c r="AE14" s="189"/>
      <c r="AF14" s="189"/>
      <c r="AG14" s="189"/>
      <c r="AH14" s="189"/>
      <c r="AI14" s="189"/>
      <c r="AJ14" s="189"/>
      <c r="AK14" s="189"/>
      <c r="AL14" s="189"/>
      <c r="AM14" s="190"/>
    </row>
    <row r="15" spans="1:96" ht="9.9499999999999993" customHeight="1" x14ac:dyDescent="0.15">
      <c r="A15" s="188"/>
      <c r="B15" s="189"/>
      <c r="C15" s="189"/>
      <c r="D15" s="189"/>
      <c r="E15" s="189"/>
      <c r="F15" s="189"/>
      <c r="G15" s="189"/>
      <c r="H15" s="189"/>
      <c r="I15" s="189"/>
      <c r="J15" s="189"/>
      <c r="K15" s="189"/>
      <c r="L15" s="189"/>
      <c r="M15" s="191"/>
      <c r="N15" s="189"/>
      <c r="O15" s="189"/>
      <c r="P15" s="154"/>
      <c r="Q15" s="154"/>
      <c r="R15" s="154"/>
      <c r="S15" s="154"/>
      <c r="T15" s="154"/>
      <c r="U15" s="154"/>
      <c r="V15" s="154"/>
      <c r="W15" s="154"/>
      <c r="X15" s="154"/>
      <c r="Y15" s="154"/>
      <c r="Z15" s="154"/>
      <c r="AA15" s="154"/>
      <c r="AB15" s="154"/>
      <c r="AC15" s="154"/>
      <c r="AD15" s="154"/>
      <c r="AE15" s="154"/>
      <c r="AF15" s="154"/>
      <c r="AG15" s="154"/>
      <c r="AH15" s="154"/>
      <c r="AI15" s="154"/>
      <c r="AJ15" s="154"/>
      <c r="AK15" s="154"/>
      <c r="AL15" s="154"/>
      <c r="AM15" s="155"/>
    </row>
    <row r="16" spans="1:96" ht="26.25" customHeight="1" x14ac:dyDescent="0.15">
      <c r="A16" s="181" t="s">
        <v>184</v>
      </c>
      <c r="B16" s="182"/>
      <c r="C16" s="182"/>
      <c r="D16" s="182"/>
      <c r="E16" s="182"/>
      <c r="F16" s="182"/>
      <c r="G16" s="182"/>
      <c r="H16" s="182"/>
      <c r="I16" s="182"/>
      <c r="J16" s="182"/>
      <c r="K16" s="182"/>
      <c r="L16" s="182"/>
      <c r="M16" s="182"/>
      <c r="N16" s="182"/>
      <c r="O16" s="182"/>
      <c r="P16" s="182"/>
      <c r="Q16" s="182"/>
      <c r="R16" s="182"/>
      <c r="S16" s="182"/>
      <c r="T16" s="182"/>
      <c r="U16" s="182"/>
      <c r="V16" s="182"/>
      <c r="W16" s="182"/>
      <c r="X16" s="182"/>
      <c r="Y16" s="182"/>
      <c r="Z16" s="182"/>
      <c r="AA16" s="182"/>
      <c r="AB16" s="182"/>
      <c r="AC16" s="182"/>
      <c r="AD16" s="182"/>
      <c r="AE16" s="182"/>
      <c r="AF16" s="182"/>
      <c r="AG16" s="182"/>
      <c r="AH16" s="182"/>
      <c r="AI16" s="182"/>
      <c r="AJ16" s="182"/>
      <c r="AK16" s="182"/>
      <c r="AL16" s="182"/>
      <c r="AM16" s="183"/>
      <c r="BH16" s="12">
        <v>4</v>
      </c>
      <c r="BI16" s="12" t="str">
        <f>"ITEM"&amp;BH16&amp; BG16 &amp;"="&amp;IF(TRIM($A16)="","",$A16)</f>
        <v>ITEM4=住民基本台帳ファイル
本人確認情報ファイル
送付先情報ファイル</v>
      </c>
    </row>
    <row r="17" spans="1:86" ht="26.25" customHeight="1" x14ac:dyDescent="0.15">
      <c r="A17" s="184"/>
      <c r="B17" s="185"/>
      <c r="C17" s="185"/>
      <c r="D17" s="185"/>
      <c r="E17" s="185"/>
      <c r="F17" s="185"/>
      <c r="G17" s="185"/>
      <c r="H17" s="185"/>
      <c r="I17" s="185"/>
      <c r="J17" s="185"/>
      <c r="K17" s="185"/>
      <c r="L17" s="185"/>
      <c r="M17" s="185"/>
      <c r="N17" s="185"/>
      <c r="O17" s="185"/>
      <c r="P17" s="185"/>
      <c r="Q17" s="185"/>
      <c r="R17" s="185"/>
      <c r="S17" s="185"/>
      <c r="T17" s="185"/>
      <c r="U17" s="185"/>
      <c r="V17" s="185"/>
      <c r="W17" s="185"/>
      <c r="X17" s="185"/>
      <c r="Y17" s="185"/>
      <c r="Z17" s="185"/>
      <c r="AA17" s="185"/>
      <c r="AB17" s="185"/>
      <c r="AC17" s="185"/>
      <c r="AD17" s="185"/>
      <c r="AE17" s="185"/>
      <c r="AF17" s="185"/>
      <c r="AG17" s="185"/>
      <c r="AH17" s="185"/>
      <c r="AI17" s="185"/>
      <c r="AJ17" s="185"/>
      <c r="AK17" s="185"/>
      <c r="AL17" s="185"/>
      <c r="AM17" s="186"/>
    </row>
    <row r="18" spans="1:86" ht="9.9499999999999993" customHeight="1" x14ac:dyDescent="0.15">
      <c r="A18" s="141" t="s">
        <v>14</v>
      </c>
      <c r="B18" s="141"/>
      <c r="C18" s="141"/>
      <c r="D18" s="141"/>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c r="AL18" s="141"/>
      <c r="AM18" s="141"/>
    </row>
    <row r="19" spans="1:86" ht="9.9499999999999993" customHeight="1" x14ac:dyDescent="0.15">
      <c r="A19" s="141"/>
      <c r="B19" s="141"/>
      <c r="C19" s="141"/>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row>
    <row r="20" spans="1:86" ht="77.25" customHeight="1" x14ac:dyDescent="0.15">
      <c r="A20" s="134" t="s">
        <v>10</v>
      </c>
      <c r="B20" s="135"/>
      <c r="C20" s="135"/>
      <c r="D20" s="135"/>
      <c r="E20" s="135"/>
      <c r="F20" s="135"/>
      <c r="G20" s="135"/>
      <c r="H20" s="135"/>
      <c r="I20" s="136"/>
      <c r="J20" s="180" t="s">
        <v>185</v>
      </c>
      <c r="K20" s="180"/>
      <c r="L20" s="180"/>
      <c r="M20" s="180"/>
      <c r="N20" s="180"/>
      <c r="O20" s="180"/>
      <c r="P20" s="180"/>
      <c r="Q20" s="180"/>
      <c r="R20" s="180"/>
      <c r="S20" s="180"/>
      <c r="T20" s="180"/>
      <c r="U20" s="180"/>
      <c r="V20" s="180"/>
      <c r="W20" s="180"/>
      <c r="X20" s="180"/>
      <c r="Y20" s="180"/>
      <c r="Z20" s="180"/>
      <c r="AA20" s="180"/>
      <c r="AB20" s="180"/>
      <c r="AC20" s="180"/>
      <c r="AD20" s="180"/>
      <c r="AE20" s="180"/>
      <c r="AF20" s="180"/>
      <c r="AG20" s="180"/>
      <c r="AH20" s="180"/>
      <c r="AI20" s="180"/>
      <c r="AJ20" s="180"/>
      <c r="AK20" s="180"/>
      <c r="AL20" s="180"/>
      <c r="AM20" s="180"/>
      <c r="BH20" s="12">
        <v>5</v>
      </c>
      <c r="BI20" s="12" t="str">
        <f>"ITEM"&amp;BH20&amp; BG20 &amp;"="&amp;IF(TRIM($J20)="","",$J20)</f>
        <v>ITEM5=１、行政手続きにおける特定の個人を識別するための番号の利用等に関する法律（番号法）
（平成２５年５月３１日法律第２７号）
　第7条　（指定及び通知）
　第16条　（本人確認の措置）
　第17条　（個人番号カードの交付等）
２、住民基本台帳法（住基法）　（昭和４２年７月２５日法律第８１号）
（平成２５年５月３１日法律第２８号施行時点）
　第5条　（住民基本台帳の備付け）
　第6条　（住民基本台帳の作成）
　第7条　（住民票の記載事項）
　第8条　（住民票の記載等）
　第12条　（本人等の請求に係る住民票の写し等の交付）
　第12条の4　（本人等の請求に係る住民票の写し等の交付の特例）
　第14条　（住民基本台帳の正確な記録を確保するための措置）
　第22条　（転入届）
　第24条の2　（個人番号カードの交付を受けている者等に関する転入届の特例）
　第30条の6　（市町村長から都道府県知事への本人確認情報の通知等）
　第30条の10　（通知都道府県の区域内の市町村の執行機関への本人確認情報の提供）
　第30条の12　（通知都道府県以外の都道府県の区域内の市町村の執行機関への本人確認情報の提供）</v>
      </c>
    </row>
    <row r="21" spans="1:86" ht="175.5" customHeight="1" x14ac:dyDescent="0.15">
      <c r="A21" s="131"/>
      <c r="B21" s="132"/>
      <c r="C21" s="132"/>
      <c r="D21" s="132"/>
      <c r="E21" s="132"/>
      <c r="F21" s="132"/>
      <c r="G21" s="132"/>
      <c r="H21" s="132"/>
      <c r="I21" s="133"/>
      <c r="J21" s="180"/>
      <c r="K21" s="180"/>
      <c r="L21" s="180"/>
      <c r="M21" s="180"/>
      <c r="N21" s="180"/>
      <c r="O21" s="180"/>
      <c r="P21" s="180"/>
      <c r="Q21" s="180"/>
      <c r="R21" s="180"/>
      <c r="S21" s="180"/>
      <c r="T21" s="180"/>
      <c r="U21" s="180"/>
      <c r="V21" s="180"/>
      <c r="W21" s="180"/>
      <c r="X21" s="180"/>
      <c r="Y21" s="180"/>
      <c r="Z21" s="180"/>
      <c r="AA21" s="180"/>
      <c r="AB21" s="180"/>
      <c r="AC21" s="180"/>
      <c r="AD21" s="180"/>
      <c r="AE21" s="180"/>
      <c r="AF21" s="180"/>
      <c r="AG21" s="180"/>
      <c r="AH21" s="180"/>
      <c r="AI21" s="180"/>
      <c r="AJ21" s="180"/>
      <c r="AK21" s="180"/>
      <c r="AL21" s="180"/>
      <c r="AM21" s="180"/>
    </row>
    <row r="22" spans="1:86" ht="9.9499999999999993" customHeight="1" x14ac:dyDescent="0.15">
      <c r="A22" s="150" t="s">
        <v>11</v>
      </c>
      <c r="B22" s="151"/>
      <c r="C22" s="151"/>
      <c r="D22" s="151"/>
      <c r="E22" s="151"/>
      <c r="F22" s="151"/>
      <c r="G22" s="151"/>
      <c r="H22" s="151"/>
      <c r="I22" s="151"/>
      <c r="J22" s="151"/>
      <c r="K22" s="151"/>
      <c r="L22" s="151"/>
      <c r="M22" s="151"/>
      <c r="N22" s="151"/>
      <c r="O22" s="151"/>
      <c r="P22" s="151"/>
      <c r="Q22" s="151"/>
      <c r="R22" s="151"/>
      <c r="S22" s="151"/>
      <c r="T22" s="151"/>
      <c r="U22" s="151"/>
      <c r="V22" s="151"/>
      <c r="W22" s="151"/>
      <c r="X22" s="151"/>
      <c r="Y22" s="151"/>
      <c r="Z22" s="151"/>
      <c r="AA22" s="151"/>
      <c r="AB22" s="151"/>
      <c r="AC22" s="151"/>
      <c r="AD22" s="151"/>
      <c r="AE22" s="151"/>
      <c r="AF22" s="151"/>
      <c r="AG22" s="151"/>
      <c r="AH22" s="151"/>
      <c r="AI22" s="151"/>
      <c r="AJ22" s="151"/>
      <c r="AK22" s="151"/>
      <c r="AL22" s="151"/>
      <c r="AM22" s="152"/>
    </row>
    <row r="23" spans="1:86" ht="9.9499999999999993" customHeight="1" x14ac:dyDescent="0.15">
      <c r="A23" s="153"/>
      <c r="B23" s="154"/>
      <c r="C23" s="154"/>
      <c r="D23" s="154"/>
      <c r="E23" s="154"/>
      <c r="F23" s="154"/>
      <c r="G23" s="154"/>
      <c r="H23" s="154"/>
      <c r="I23" s="154"/>
      <c r="J23" s="154"/>
      <c r="K23" s="154"/>
      <c r="L23" s="154"/>
      <c r="M23" s="154"/>
      <c r="N23" s="154"/>
      <c r="O23" s="154"/>
      <c r="P23" s="154"/>
      <c r="Q23" s="154"/>
      <c r="R23" s="154"/>
      <c r="S23" s="154"/>
      <c r="T23" s="154"/>
      <c r="U23" s="154"/>
      <c r="V23" s="154"/>
      <c r="W23" s="154"/>
      <c r="X23" s="154"/>
      <c r="Y23" s="154"/>
      <c r="Z23" s="154"/>
      <c r="AA23" s="154"/>
      <c r="AB23" s="154"/>
      <c r="AC23" s="154"/>
      <c r="AD23" s="154"/>
      <c r="AE23" s="154"/>
      <c r="AF23" s="154"/>
      <c r="AG23" s="154"/>
      <c r="AH23" s="154"/>
      <c r="AI23" s="154"/>
      <c r="AJ23" s="154"/>
      <c r="AK23" s="154"/>
      <c r="AL23" s="154"/>
      <c r="AM23" s="155"/>
      <c r="CH23" s="13"/>
    </row>
    <row r="24" spans="1:86" ht="9.9499999999999993" customHeight="1" x14ac:dyDescent="0.15">
      <c r="A24" s="128" t="s">
        <v>26</v>
      </c>
      <c r="B24" s="129"/>
      <c r="C24" s="129"/>
      <c r="D24" s="129"/>
      <c r="E24" s="129"/>
      <c r="F24" s="129"/>
      <c r="G24" s="129"/>
      <c r="H24" s="129"/>
      <c r="I24" s="130"/>
      <c r="J24" s="15"/>
      <c r="K24" s="46"/>
      <c r="L24" s="46"/>
      <c r="M24" s="46"/>
      <c r="N24" s="46"/>
      <c r="O24" s="46"/>
      <c r="P24" s="46"/>
      <c r="Q24" s="16"/>
      <c r="R24" s="8"/>
      <c r="S24" s="8"/>
      <c r="T24" s="8"/>
      <c r="U24" s="8"/>
      <c r="V24" s="8"/>
      <c r="W24" s="8"/>
      <c r="X24" s="8"/>
      <c r="Y24" s="8"/>
      <c r="Z24" s="146" t="s">
        <v>31</v>
      </c>
      <c r="AA24" s="146"/>
      <c r="AB24" s="146"/>
      <c r="AC24" s="146"/>
      <c r="AD24" s="146"/>
      <c r="AE24" s="146"/>
      <c r="AF24" s="146"/>
      <c r="AG24" s="146"/>
      <c r="AH24" s="146"/>
      <c r="AI24" s="146"/>
      <c r="AJ24" s="146"/>
      <c r="AK24" s="146"/>
      <c r="AL24" s="146"/>
      <c r="AM24" s="147"/>
      <c r="BE24" s="12" t="s">
        <v>119</v>
      </c>
      <c r="BF24" s="12">
        <f>IF(TRIM($K25)="","",IF(ISERROR(MATCH($K25,$CA$3:$CA$5,0)),"INPUT_ERROR",MATCH($K25,$CA$3:$CA$5,0)))</f>
        <v>1</v>
      </c>
      <c r="BH24" s="12">
        <v>6</v>
      </c>
      <c r="BI24" s="12" t="str">
        <f>"ITEM" &amp; BH24 &amp; BG24 &amp; "=" &amp; BF24</f>
        <v>ITEM6=1</v>
      </c>
    </row>
    <row r="25" spans="1:86" ht="9.9499999999999993" customHeight="1" x14ac:dyDescent="0.15">
      <c r="A25" s="128"/>
      <c r="B25" s="129"/>
      <c r="C25" s="129"/>
      <c r="D25" s="129"/>
      <c r="E25" s="129"/>
      <c r="F25" s="129"/>
      <c r="G25" s="129"/>
      <c r="H25" s="129"/>
      <c r="I25" s="130"/>
      <c r="J25" s="143" t="s">
        <v>30</v>
      </c>
      <c r="K25" s="127" t="s">
        <v>186</v>
      </c>
      <c r="L25" s="127"/>
      <c r="M25" s="127"/>
      <c r="N25" s="127"/>
      <c r="O25" s="127"/>
      <c r="P25" s="127"/>
      <c r="Q25" s="77" t="s">
        <v>40</v>
      </c>
      <c r="R25" s="8"/>
      <c r="S25" s="8"/>
      <c r="T25" s="8"/>
      <c r="U25" s="8"/>
      <c r="V25" s="8"/>
      <c r="W25" s="8"/>
      <c r="X25" s="8"/>
      <c r="Y25" s="8"/>
      <c r="Z25" s="146" t="s">
        <v>33</v>
      </c>
      <c r="AA25" s="146"/>
      <c r="AB25" s="146"/>
      <c r="AC25" s="146"/>
      <c r="AD25" s="146"/>
      <c r="AE25" s="146"/>
      <c r="AF25" s="146"/>
      <c r="AG25" s="146"/>
      <c r="AH25" s="146"/>
      <c r="AI25" s="146"/>
      <c r="AJ25" s="146"/>
      <c r="AK25" s="146"/>
      <c r="AL25" s="146"/>
      <c r="AM25" s="147"/>
    </row>
    <row r="26" spans="1:86" ht="9.9499999999999993" customHeight="1" x14ac:dyDescent="0.15">
      <c r="A26" s="128"/>
      <c r="B26" s="129"/>
      <c r="C26" s="129"/>
      <c r="D26" s="129"/>
      <c r="E26" s="129"/>
      <c r="F26" s="129"/>
      <c r="G26" s="129"/>
      <c r="H26" s="129"/>
      <c r="I26" s="130"/>
      <c r="J26" s="143"/>
      <c r="K26" s="127"/>
      <c r="L26" s="127"/>
      <c r="M26" s="127"/>
      <c r="N26" s="127"/>
      <c r="O26" s="127"/>
      <c r="P26" s="127"/>
      <c r="Q26" s="77"/>
      <c r="R26" s="16"/>
      <c r="S26" s="16"/>
      <c r="T26" s="16"/>
      <c r="U26" s="16"/>
      <c r="V26" s="16"/>
      <c r="W26" s="16"/>
      <c r="X26" s="16"/>
      <c r="Y26" s="16"/>
      <c r="Z26" s="146" t="s">
        <v>52</v>
      </c>
      <c r="AA26" s="146"/>
      <c r="AB26" s="146"/>
      <c r="AC26" s="146"/>
      <c r="AD26" s="146"/>
      <c r="AE26" s="146"/>
      <c r="AF26" s="146"/>
      <c r="AG26" s="146"/>
      <c r="AH26" s="19"/>
      <c r="AI26" s="19"/>
      <c r="AJ26" s="19"/>
      <c r="AK26" s="19"/>
      <c r="AL26" s="19"/>
      <c r="AM26" s="20"/>
    </row>
    <row r="27" spans="1:86" ht="9.9499999999999993" customHeight="1" x14ac:dyDescent="0.15">
      <c r="A27" s="128"/>
      <c r="B27" s="129"/>
      <c r="C27" s="129"/>
      <c r="D27" s="129"/>
      <c r="E27" s="129"/>
      <c r="F27" s="129"/>
      <c r="G27" s="129"/>
      <c r="H27" s="129"/>
      <c r="I27" s="130"/>
      <c r="J27" s="172"/>
      <c r="K27" s="173"/>
      <c r="L27" s="173"/>
      <c r="M27" s="173"/>
      <c r="N27" s="173"/>
      <c r="O27" s="173"/>
      <c r="P27" s="173"/>
      <c r="Q27" s="173"/>
      <c r="R27" s="173"/>
      <c r="S27" s="173"/>
      <c r="T27" s="173"/>
      <c r="U27" s="173"/>
      <c r="V27" s="173"/>
      <c r="W27" s="173"/>
      <c r="X27" s="173"/>
      <c r="Y27" s="173"/>
      <c r="Z27" s="174" t="s">
        <v>53</v>
      </c>
      <c r="AA27" s="174"/>
      <c r="AB27" s="174"/>
      <c r="AC27" s="174"/>
      <c r="AD27" s="174"/>
      <c r="AE27" s="174"/>
      <c r="AF27" s="174"/>
      <c r="AG27" s="174"/>
      <c r="AH27" s="174"/>
      <c r="AI27" s="174"/>
      <c r="AJ27" s="174"/>
      <c r="AK27" s="174"/>
      <c r="AL27" s="174"/>
      <c r="AM27" s="175"/>
    </row>
    <row r="28" spans="1:86" ht="93.75" customHeight="1" x14ac:dyDescent="0.15">
      <c r="A28" s="134" t="s">
        <v>27</v>
      </c>
      <c r="B28" s="135"/>
      <c r="C28" s="135"/>
      <c r="D28" s="135"/>
      <c r="E28" s="135"/>
      <c r="F28" s="135"/>
      <c r="G28" s="135"/>
      <c r="H28" s="135"/>
      <c r="I28" s="136"/>
      <c r="J28" s="180" t="s">
        <v>209</v>
      </c>
      <c r="K28" s="180"/>
      <c r="L28" s="180"/>
      <c r="M28" s="180"/>
      <c r="N28" s="180"/>
      <c r="O28" s="180"/>
      <c r="P28" s="180"/>
      <c r="Q28" s="180"/>
      <c r="R28" s="180"/>
      <c r="S28" s="180"/>
      <c r="T28" s="180"/>
      <c r="U28" s="180"/>
      <c r="V28" s="180"/>
      <c r="W28" s="180"/>
      <c r="X28" s="180"/>
      <c r="Y28" s="180"/>
      <c r="Z28" s="180"/>
      <c r="AA28" s="180"/>
      <c r="AB28" s="180"/>
      <c r="AC28" s="180"/>
      <c r="AD28" s="180"/>
      <c r="AE28" s="180"/>
      <c r="AF28" s="180"/>
      <c r="AG28" s="180"/>
      <c r="AH28" s="180"/>
      <c r="AI28" s="180"/>
      <c r="AJ28" s="180"/>
      <c r="AK28" s="180"/>
      <c r="AL28" s="180"/>
      <c r="AM28" s="180"/>
      <c r="BH28" s="12">
        <v>7</v>
      </c>
      <c r="BI28" s="12" t="str">
        <f>"ITEM"&amp;BH28&amp; BG28 &amp;"="&amp;IF(TRIM($J28)="","",$J28)</f>
        <v>ITEM7=・番号法第１９条第８号
・番号法第十九条第八号に基づく利用特定個人情報の提供に関する命令
（番号法第十九条第八号に基づく利用特定個人情報の提供に関する命令における情報提供の根拠）
：第三欄（情報提供者）が「市町村長」の項のうち、第四欄（特定個人情報）に「住民票関係情報」が含まれる項（１、２、３、５、７、１１、１３、１５、２０、２８、３７、３９、４８、５３、５７、５８、５９、６３、６５、６６、６９、７３、７５、７６、８１、８３、８４、８６、８７、９１、９２、９６、１０６、１０８、１１０、１１２、１１５、１１８、１２４、１２９、１３０、１３２、１３６、１３７、１３８、１４１、１４２、１４４、１４９、１５０、１５１、１５２、１５５、１５６、１５８、１６０、１６３、１６４、１６５、１６６、の項）
（別表における情報照会の根拠）
：なし
（住民基本台帳に関する事務において情報提供ネットワークシステムによる情報照会は行わない）</v>
      </c>
    </row>
    <row r="29" spans="1:86" ht="84" customHeight="1" x14ac:dyDescent="0.15">
      <c r="A29" s="131"/>
      <c r="B29" s="132"/>
      <c r="C29" s="132"/>
      <c r="D29" s="132"/>
      <c r="E29" s="132"/>
      <c r="F29" s="132"/>
      <c r="G29" s="132"/>
      <c r="H29" s="132"/>
      <c r="I29" s="133"/>
      <c r="J29" s="180"/>
      <c r="K29" s="180"/>
      <c r="L29" s="180"/>
      <c r="M29" s="180"/>
      <c r="N29" s="180"/>
      <c r="O29" s="180"/>
      <c r="P29" s="180"/>
      <c r="Q29" s="180"/>
      <c r="R29" s="180"/>
      <c r="S29" s="180"/>
      <c r="T29" s="180"/>
      <c r="U29" s="180"/>
      <c r="V29" s="180"/>
      <c r="W29" s="180"/>
      <c r="X29" s="180"/>
      <c r="Y29" s="180"/>
      <c r="Z29" s="180"/>
      <c r="AA29" s="180"/>
      <c r="AB29" s="180"/>
      <c r="AC29" s="180"/>
      <c r="AD29" s="180"/>
      <c r="AE29" s="180"/>
      <c r="AF29" s="180"/>
      <c r="AG29" s="180"/>
      <c r="AH29" s="180"/>
      <c r="AI29" s="180"/>
      <c r="AJ29" s="180"/>
      <c r="AK29" s="180"/>
      <c r="AL29" s="180"/>
      <c r="AM29" s="180"/>
    </row>
    <row r="30" spans="1:86" ht="9.9499999999999993" customHeight="1" x14ac:dyDescent="0.15">
      <c r="A30" s="150" t="s">
        <v>12</v>
      </c>
      <c r="B30" s="151"/>
      <c r="C30" s="151"/>
      <c r="D30" s="151"/>
      <c r="E30" s="151"/>
      <c r="F30" s="151"/>
      <c r="G30" s="151"/>
      <c r="H30" s="151"/>
      <c r="I30" s="151"/>
      <c r="J30" s="151"/>
      <c r="K30" s="151"/>
      <c r="L30" s="151"/>
      <c r="M30" s="151"/>
      <c r="N30" s="151"/>
      <c r="O30" s="151"/>
      <c r="P30" s="151"/>
      <c r="Q30" s="151"/>
      <c r="R30" s="151"/>
      <c r="S30" s="151"/>
      <c r="T30" s="151"/>
      <c r="U30" s="151"/>
      <c r="V30" s="151"/>
      <c r="W30" s="151"/>
      <c r="X30" s="151"/>
      <c r="Y30" s="151"/>
      <c r="Z30" s="151"/>
      <c r="AA30" s="151"/>
      <c r="AB30" s="151"/>
      <c r="AC30" s="151"/>
      <c r="AD30" s="151"/>
      <c r="AE30" s="151"/>
      <c r="AF30" s="151"/>
      <c r="AG30" s="151"/>
      <c r="AH30" s="151"/>
      <c r="AI30" s="151"/>
      <c r="AJ30" s="151"/>
      <c r="AK30" s="151"/>
      <c r="AL30" s="151"/>
      <c r="AM30" s="152"/>
    </row>
    <row r="31" spans="1:86" ht="9.9499999999999993" customHeight="1" x14ac:dyDescent="0.15">
      <c r="A31" s="153"/>
      <c r="B31" s="154"/>
      <c r="C31" s="154"/>
      <c r="D31" s="154"/>
      <c r="E31" s="154"/>
      <c r="F31" s="154"/>
      <c r="G31" s="154"/>
      <c r="H31" s="154"/>
      <c r="I31" s="154"/>
      <c r="J31" s="154"/>
      <c r="K31" s="154"/>
      <c r="L31" s="154"/>
      <c r="M31" s="154"/>
      <c r="N31" s="154"/>
      <c r="O31" s="154"/>
      <c r="P31" s="154"/>
      <c r="Q31" s="154"/>
      <c r="R31" s="154"/>
      <c r="S31" s="154"/>
      <c r="T31" s="154"/>
      <c r="U31" s="154"/>
      <c r="V31" s="154"/>
      <c r="W31" s="154"/>
      <c r="X31" s="154"/>
      <c r="Y31" s="154"/>
      <c r="Z31" s="154"/>
      <c r="AA31" s="154"/>
      <c r="AB31" s="154"/>
      <c r="AC31" s="154"/>
      <c r="AD31" s="154"/>
      <c r="AE31" s="154"/>
      <c r="AF31" s="154"/>
      <c r="AG31" s="154"/>
      <c r="AH31" s="154"/>
      <c r="AI31" s="154"/>
      <c r="AJ31" s="154"/>
      <c r="AK31" s="154"/>
      <c r="AL31" s="154"/>
      <c r="AM31" s="155"/>
    </row>
    <row r="32" spans="1:86" ht="9.9499999999999993" customHeight="1" x14ac:dyDescent="0.15">
      <c r="A32" s="134" t="s">
        <v>28</v>
      </c>
      <c r="B32" s="135"/>
      <c r="C32" s="135"/>
      <c r="D32" s="135"/>
      <c r="E32" s="135"/>
      <c r="F32" s="135"/>
      <c r="G32" s="135"/>
      <c r="H32" s="135"/>
      <c r="I32" s="135"/>
      <c r="J32" s="180" t="s">
        <v>187</v>
      </c>
      <c r="K32" s="180"/>
      <c r="L32" s="180"/>
      <c r="M32" s="180"/>
      <c r="N32" s="180"/>
      <c r="O32" s="180"/>
      <c r="P32" s="180"/>
      <c r="Q32" s="180"/>
      <c r="R32" s="180"/>
      <c r="S32" s="180"/>
      <c r="T32" s="180"/>
      <c r="U32" s="180"/>
      <c r="V32" s="180"/>
      <c r="W32" s="180"/>
      <c r="X32" s="180"/>
      <c r="Y32" s="180"/>
      <c r="Z32" s="180"/>
      <c r="AA32" s="180"/>
      <c r="AB32" s="180"/>
      <c r="AC32" s="180"/>
      <c r="AD32" s="180"/>
      <c r="AE32" s="180"/>
      <c r="AF32" s="180"/>
      <c r="AG32" s="180"/>
      <c r="AH32" s="180"/>
      <c r="AI32" s="180"/>
      <c r="AJ32" s="180"/>
      <c r="AK32" s="180"/>
      <c r="AL32" s="180"/>
      <c r="AM32" s="180"/>
      <c r="BH32" s="12">
        <v>8</v>
      </c>
      <c r="BI32" s="12" t="str">
        <f>"ITEM"&amp;BH32&amp; BG32 &amp; "="&amp;IF(TRIM($J32)="","",$J32)</f>
        <v>ITEM8=市民生活部市民課</v>
      </c>
    </row>
    <row r="33" spans="1:113" ht="9.9499999999999993" customHeight="1" x14ac:dyDescent="0.15">
      <c r="A33" s="131"/>
      <c r="B33" s="132"/>
      <c r="C33" s="132"/>
      <c r="D33" s="132"/>
      <c r="E33" s="132"/>
      <c r="F33" s="132"/>
      <c r="G33" s="132"/>
      <c r="H33" s="132"/>
      <c r="I33" s="132"/>
      <c r="J33" s="180"/>
      <c r="K33" s="180"/>
      <c r="L33" s="180"/>
      <c r="M33" s="180"/>
      <c r="N33" s="180"/>
      <c r="O33" s="180"/>
      <c r="P33" s="180"/>
      <c r="Q33" s="180"/>
      <c r="R33" s="180"/>
      <c r="S33" s="180"/>
      <c r="T33" s="180"/>
      <c r="U33" s="180"/>
      <c r="V33" s="180"/>
      <c r="W33" s="180"/>
      <c r="X33" s="180"/>
      <c r="Y33" s="180"/>
      <c r="Z33" s="180"/>
      <c r="AA33" s="180"/>
      <c r="AB33" s="180"/>
      <c r="AC33" s="180"/>
      <c r="AD33" s="180"/>
      <c r="AE33" s="180"/>
      <c r="AF33" s="180"/>
      <c r="AG33" s="180"/>
      <c r="AH33" s="180"/>
      <c r="AI33" s="180"/>
      <c r="AJ33" s="180"/>
      <c r="AK33" s="180"/>
      <c r="AL33" s="180"/>
      <c r="AM33" s="180"/>
    </row>
    <row r="34" spans="1:113" ht="9.9499999999999993" customHeight="1" x14ac:dyDescent="0.15">
      <c r="A34" s="134" t="s">
        <v>67</v>
      </c>
      <c r="B34" s="135"/>
      <c r="C34" s="135"/>
      <c r="D34" s="135"/>
      <c r="E34" s="135"/>
      <c r="F34" s="135"/>
      <c r="G34" s="135"/>
      <c r="H34" s="135"/>
      <c r="I34" s="135"/>
      <c r="J34" s="181" t="s">
        <v>188</v>
      </c>
      <c r="K34" s="182"/>
      <c r="L34" s="182"/>
      <c r="M34" s="182"/>
      <c r="N34" s="182"/>
      <c r="O34" s="182"/>
      <c r="P34" s="182"/>
      <c r="Q34" s="182"/>
      <c r="R34" s="182"/>
      <c r="S34" s="182"/>
      <c r="T34" s="182"/>
      <c r="U34" s="182"/>
      <c r="V34" s="182"/>
      <c r="W34" s="182"/>
      <c r="X34" s="182"/>
      <c r="Y34" s="182"/>
      <c r="Z34" s="182"/>
      <c r="AA34" s="182"/>
      <c r="AB34" s="182"/>
      <c r="AC34" s="182"/>
      <c r="AD34" s="182"/>
      <c r="AE34" s="182"/>
      <c r="AF34" s="182"/>
      <c r="AG34" s="182"/>
      <c r="AH34" s="182"/>
      <c r="AI34" s="182"/>
      <c r="AJ34" s="182"/>
      <c r="AK34" s="182"/>
      <c r="AL34" s="182"/>
      <c r="AM34" s="183"/>
      <c r="BH34" s="12">
        <v>9</v>
      </c>
      <c r="BI34" s="12" t="str">
        <f>"ITEM"&amp;BH34&amp; BG34 &amp;"="&amp;IF(TRIM($J34)="","",$J34)</f>
        <v>ITEM9=市民課長</v>
      </c>
    </row>
    <row r="35" spans="1:113" ht="9.9499999999999993" customHeight="1" x14ac:dyDescent="0.15">
      <c r="A35" s="131"/>
      <c r="B35" s="132"/>
      <c r="C35" s="132"/>
      <c r="D35" s="132"/>
      <c r="E35" s="132"/>
      <c r="F35" s="132"/>
      <c r="G35" s="132"/>
      <c r="H35" s="132"/>
      <c r="I35" s="132"/>
      <c r="J35" s="184"/>
      <c r="K35" s="185"/>
      <c r="L35" s="185"/>
      <c r="M35" s="185"/>
      <c r="N35" s="185"/>
      <c r="O35" s="185"/>
      <c r="P35" s="185"/>
      <c r="Q35" s="185"/>
      <c r="R35" s="185"/>
      <c r="S35" s="185"/>
      <c r="T35" s="185"/>
      <c r="U35" s="185"/>
      <c r="V35" s="185"/>
      <c r="W35" s="185"/>
      <c r="X35" s="185"/>
      <c r="Y35" s="185"/>
      <c r="Z35" s="185"/>
      <c r="AA35" s="185"/>
      <c r="AB35" s="185"/>
      <c r="AC35" s="185"/>
      <c r="AD35" s="185"/>
      <c r="AE35" s="185"/>
      <c r="AF35" s="185"/>
      <c r="AG35" s="185"/>
      <c r="AH35" s="185"/>
      <c r="AI35" s="185"/>
      <c r="AJ35" s="185"/>
      <c r="AK35" s="185"/>
      <c r="AL35" s="185"/>
      <c r="AM35" s="186"/>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row>
    <row r="36" spans="1:113" ht="9.9499999999999993" customHeight="1" x14ac:dyDescent="0.15">
      <c r="A36" s="150" t="s">
        <v>13</v>
      </c>
      <c r="B36" s="151"/>
      <c r="C36" s="151"/>
      <c r="D36" s="151"/>
      <c r="E36" s="151"/>
      <c r="F36" s="151"/>
      <c r="G36" s="151"/>
      <c r="H36" s="151"/>
      <c r="I36" s="151"/>
      <c r="J36" s="151"/>
      <c r="K36" s="151"/>
      <c r="L36" s="151"/>
      <c r="M36" s="151"/>
      <c r="N36" s="151"/>
      <c r="O36" s="151"/>
      <c r="P36" s="151"/>
      <c r="Q36" s="151"/>
      <c r="R36" s="151"/>
      <c r="S36" s="151"/>
      <c r="T36" s="151"/>
      <c r="U36" s="151"/>
      <c r="V36" s="151"/>
      <c r="W36" s="151"/>
      <c r="X36" s="151"/>
      <c r="Y36" s="151"/>
      <c r="Z36" s="151"/>
      <c r="AA36" s="151"/>
      <c r="AB36" s="151"/>
      <c r="AC36" s="151"/>
      <c r="AD36" s="151"/>
      <c r="AE36" s="151"/>
      <c r="AF36" s="151"/>
      <c r="AG36" s="151"/>
      <c r="AH36" s="151"/>
      <c r="AI36" s="151"/>
      <c r="AJ36" s="151"/>
      <c r="AK36" s="151"/>
      <c r="AL36" s="151"/>
      <c r="AM36" s="152"/>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row>
    <row r="37" spans="1:113" ht="9.9499999999999993" customHeight="1" x14ac:dyDescent="0.15">
      <c r="A37" s="153"/>
      <c r="B37" s="154"/>
      <c r="C37" s="154"/>
      <c r="D37" s="154"/>
      <c r="E37" s="154"/>
      <c r="F37" s="154"/>
      <c r="G37" s="154"/>
      <c r="H37" s="154"/>
      <c r="I37" s="154"/>
      <c r="J37" s="154"/>
      <c r="K37" s="154"/>
      <c r="L37" s="154"/>
      <c r="M37" s="154"/>
      <c r="N37" s="154"/>
      <c r="O37" s="154"/>
      <c r="P37" s="154"/>
      <c r="Q37" s="154"/>
      <c r="R37" s="154"/>
      <c r="S37" s="154"/>
      <c r="T37" s="154"/>
      <c r="U37" s="154"/>
      <c r="V37" s="154"/>
      <c r="W37" s="154"/>
      <c r="X37" s="154"/>
      <c r="Y37" s="154"/>
      <c r="Z37" s="154"/>
      <c r="AA37" s="154"/>
      <c r="AB37" s="154"/>
      <c r="AC37" s="154"/>
      <c r="AD37" s="154"/>
      <c r="AE37" s="154"/>
      <c r="AF37" s="154"/>
      <c r="AG37" s="154"/>
      <c r="AH37" s="154"/>
      <c r="AI37" s="154"/>
      <c r="AJ37" s="154"/>
      <c r="AK37" s="154"/>
      <c r="AL37" s="154"/>
      <c r="AM37" s="155"/>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row>
    <row r="38" spans="1:113" ht="9.9499999999999993" customHeight="1" x14ac:dyDescent="0.15">
      <c r="A38" s="181"/>
      <c r="B38" s="182"/>
      <c r="C38" s="182"/>
      <c r="D38" s="182"/>
      <c r="E38" s="182"/>
      <c r="F38" s="182"/>
      <c r="G38" s="182"/>
      <c r="H38" s="182"/>
      <c r="I38" s="182"/>
      <c r="J38" s="182"/>
      <c r="K38" s="182"/>
      <c r="L38" s="182"/>
      <c r="M38" s="182"/>
      <c r="N38" s="182"/>
      <c r="O38" s="182"/>
      <c r="P38" s="182"/>
      <c r="Q38" s="182"/>
      <c r="R38" s="182"/>
      <c r="S38" s="182"/>
      <c r="T38" s="182"/>
      <c r="U38" s="182"/>
      <c r="V38" s="182"/>
      <c r="W38" s="182"/>
      <c r="X38" s="182"/>
      <c r="Y38" s="182"/>
      <c r="Z38" s="182"/>
      <c r="AA38" s="182"/>
      <c r="AB38" s="182"/>
      <c r="AC38" s="182"/>
      <c r="AD38" s="182"/>
      <c r="AE38" s="182"/>
      <c r="AF38" s="182"/>
      <c r="AG38" s="182"/>
      <c r="AH38" s="182"/>
      <c r="AI38" s="182"/>
      <c r="AJ38" s="182"/>
      <c r="AK38" s="182"/>
      <c r="AL38" s="182"/>
      <c r="AM38" s="183"/>
      <c r="BH38" s="12">
        <v>10</v>
      </c>
      <c r="BI38" s="12" t="str">
        <f>"ITEM"&amp;BH38&amp;BG38 &amp; "="&amp;IF(TRIM($A38)="","",$A38)</f>
        <v>ITEM10=</v>
      </c>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row>
    <row r="39" spans="1:113" ht="9.9499999999999993" customHeight="1" x14ac:dyDescent="0.15">
      <c r="A39" s="184"/>
      <c r="B39" s="185"/>
      <c r="C39" s="185"/>
      <c r="D39" s="185"/>
      <c r="E39" s="185"/>
      <c r="F39" s="185"/>
      <c r="G39" s="185"/>
      <c r="H39" s="185"/>
      <c r="I39" s="185"/>
      <c r="J39" s="185"/>
      <c r="K39" s="185"/>
      <c r="L39" s="185"/>
      <c r="M39" s="185"/>
      <c r="N39" s="185"/>
      <c r="O39" s="185"/>
      <c r="P39" s="185"/>
      <c r="Q39" s="185"/>
      <c r="R39" s="185"/>
      <c r="S39" s="185"/>
      <c r="T39" s="185"/>
      <c r="U39" s="185"/>
      <c r="V39" s="185"/>
      <c r="W39" s="185"/>
      <c r="X39" s="185"/>
      <c r="Y39" s="185"/>
      <c r="Z39" s="185"/>
      <c r="AA39" s="185"/>
      <c r="AB39" s="185"/>
      <c r="AC39" s="185"/>
      <c r="AD39" s="185"/>
      <c r="AE39" s="185"/>
      <c r="AF39" s="185"/>
      <c r="AG39" s="185"/>
      <c r="AH39" s="185"/>
      <c r="AI39" s="185"/>
      <c r="AJ39" s="185"/>
      <c r="AK39" s="185"/>
      <c r="AL39" s="185"/>
      <c r="AM39" s="186"/>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row>
    <row r="40" spans="1:113" s="4" customFormat="1" ht="9.9499999999999993" customHeight="1" x14ac:dyDescent="0.15">
      <c r="A40" s="187" t="s">
        <v>39</v>
      </c>
      <c r="B40" s="187"/>
      <c r="C40" s="187"/>
      <c r="D40" s="187"/>
      <c r="E40" s="187"/>
      <c r="F40" s="187"/>
      <c r="G40" s="187"/>
      <c r="H40" s="187"/>
      <c r="I40" s="187"/>
      <c r="J40" s="187"/>
      <c r="K40" s="187"/>
      <c r="L40" s="187"/>
      <c r="M40" s="187"/>
      <c r="N40" s="187"/>
      <c r="O40" s="187"/>
      <c r="P40" s="187"/>
      <c r="Q40" s="187"/>
      <c r="R40" s="187"/>
      <c r="S40" s="187"/>
      <c r="T40" s="187"/>
      <c r="U40" s="187"/>
      <c r="V40" s="187"/>
      <c r="W40" s="187"/>
      <c r="X40" s="187"/>
      <c r="Y40" s="187"/>
      <c r="Z40" s="187"/>
      <c r="AA40" s="187"/>
      <c r="AB40" s="187"/>
      <c r="AC40" s="187"/>
      <c r="AD40" s="187"/>
      <c r="AE40" s="187"/>
      <c r="AF40" s="187"/>
      <c r="AG40" s="187"/>
      <c r="AH40" s="187"/>
      <c r="AI40" s="187"/>
      <c r="AJ40" s="187"/>
      <c r="AK40" s="187"/>
      <c r="AL40" s="187"/>
      <c r="AM40" s="187"/>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row>
    <row r="41" spans="1:113" s="4" customFormat="1" ht="9.9499999999999993" customHeight="1" x14ac:dyDescent="0.15">
      <c r="A41" s="187"/>
      <c r="B41" s="187"/>
      <c r="C41" s="187"/>
      <c r="D41" s="187"/>
      <c r="E41" s="187"/>
      <c r="F41" s="187"/>
      <c r="G41" s="187"/>
      <c r="H41" s="187"/>
      <c r="I41" s="187"/>
      <c r="J41" s="187"/>
      <c r="K41" s="187"/>
      <c r="L41" s="187"/>
      <c r="M41" s="187"/>
      <c r="N41" s="187"/>
      <c r="O41" s="187"/>
      <c r="P41" s="187"/>
      <c r="Q41" s="187"/>
      <c r="R41" s="187"/>
      <c r="S41" s="187"/>
      <c r="T41" s="187"/>
      <c r="U41" s="187"/>
      <c r="V41" s="187"/>
      <c r="W41" s="187"/>
      <c r="X41" s="187"/>
      <c r="Y41" s="187"/>
      <c r="Z41" s="187"/>
      <c r="AA41" s="187"/>
      <c r="AB41" s="187"/>
      <c r="AC41" s="187"/>
      <c r="AD41" s="187"/>
      <c r="AE41" s="187"/>
      <c r="AF41" s="187"/>
      <c r="AG41" s="187"/>
      <c r="AH41" s="187"/>
      <c r="AI41" s="187"/>
      <c r="AJ41" s="187"/>
      <c r="AK41" s="187"/>
      <c r="AL41" s="187"/>
      <c r="AM41" s="187"/>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row>
    <row r="42" spans="1:113" s="4" customFormat="1" ht="28.5" customHeight="1" x14ac:dyDescent="0.15">
      <c r="A42" s="179" t="s">
        <v>41</v>
      </c>
      <c r="B42" s="179"/>
      <c r="C42" s="179"/>
      <c r="D42" s="179"/>
      <c r="E42" s="179"/>
      <c r="F42" s="179"/>
      <c r="G42" s="179"/>
      <c r="H42" s="179"/>
      <c r="I42" s="179"/>
      <c r="J42" s="180" t="s">
        <v>189</v>
      </c>
      <c r="K42" s="180"/>
      <c r="L42" s="180"/>
      <c r="M42" s="180"/>
      <c r="N42" s="180"/>
      <c r="O42" s="180"/>
      <c r="P42" s="180"/>
      <c r="Q42" s="180"/>
      <c r="R42" s="180"/>
      <c r="S42" s="180"/>
      <c r="T42" s="180"/>
      <c r="U42" s="180"/>
      <c r="V42" s="180"/>
      <c r="W42" s="180"/>
      <c r="X42" s="180"/>
      <c r="Y42" s="180"/>
      <c r="Z42" s="180"/>
      <c r="AA42" s="180"/>
      <c r="AB42" s="180"/>
      <c r="AC42" s="180"/>
      <c r="AD42" s="180"/>
      <c r="AE42" s="180"/>
      <c r="AF42" s="180"/>
      <c r="AG42" s="180"/>
      <c r="AH42" s="180"/>
      <c r="AI42" s="180"/>
      <c r="AJ42" s="180"/>
      <c r="AK42" s="180"/>
      <c r="AL42" s="180"/>
      <c r="AM42" s="180"/>
      <c r="AN42" s="12"/>
      <c r="AO42" s="12"/>
      <c r="AP42" s="12"/>
      <c r="AQ42" s="12"/>
      <c r="AR42" s="12"/>
      <c r="AS42" s="12"/>
      <c r="AT42" s="12"/>
      <c r="AU42" s="12"/>
      <c r="AV42" s="12"/>
      <c r="AW42" s="12"/>
      <c r="AX42" s="12"/>
      <c r="AY42" s="12"/>
      <c r="AZ42" s="12"/>
      <c r="BA42" s="12"/>
      <c r="BB42" s="12"/>
      <c r="BC42" s="12"/>
      <c r="BD42" s="12"/>
      <c r="BE42" s="12"/>
      <c r="BF42" s="12"/>
      <c r="BG42" s="12"/>
      <c r="BH42" s="12">
        <v>11</v>
      </c>
      <c r="BI42" s="12" t="str">
        <f>"ITEM"&amp;BH42&amp; BG42 &amp;"="&amp;IF(TRIM($J42)="","",$J42)</f>
        <v xml:space="preserve">ITEM11=市民生活部市民課
〒574-8555　大東市谷川１丁目１番１号
072-872-2181（代）
</v>
      </c>
      <c r="BJ42" s="12"/>
      <c r="BK42" s="12"/>
      <c r="BL42" s="12"/>
      <c r="BM42" s="12"/>
      <c r="BN42" s="12"/>
      <c r="BO42" s="12"/>
      <c r="BP42" s="12"/>
      <c r="BQ42" s="12"/>
      <c r="BR42" s="12"/>
      <c r="BS42" s="12"/>
      <c r="BT42" s="12"/>
      <c r="BU42" s="12"/>
      <c r="BV42" s="12"/>
      <c r="BW42" s="12"/>
      <c r="BX42" s="12"/>
      <c r="BY42" s="12"/>
      <c r="BZ42" s="12"/>
      <c r="CA42" s="12"/>
      <c r="CB42" s="12"/>
      <c r="CC42" s="12"/>
      <c r="CD42" s="12"/>
      <c r="CE42" s="12"/>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row>
    <row r="43" spans="1:113" s="4" customFormat="1" ht="24.75" customHeight="1" x14ac:dyDescent="0.15">
      <c r="A43" s="179"/>
      <c r="B43" s="179"/>
      <c r="C43" s="179"/>
      <c r="D43" s="179"/>
      <c r="E43" s="179"/>
      <c r="F43" s="179"/>
      <c r="G43" s="179"/>
      <c r="H43" s="179"/>
      <c r="I43" s="179"/>
      <c r="J43" s="180"/>
      <c r="K43" s="180"/>
      <c r="L43" s="180"/>
      <c r="M43" s="180"/>
      <c r="N43" s="180"/>
      <c r="O43" s="180"/>
      <c r="P43" s="180"/>
      <c r="Q43" s="180"/>
      <c r="R43" s="180"/>
      <c r="S43" s="180"/>
      <c r="T43" s="180"/>
      <c r="U43" s="180"/>
      <c r="V43" s="180"/>
      <c r="W43" s="180"/>
      <c r="X43" s="180"/>
      <c r="Y43" s="180"/>
      <c r="Z43" s="180"/>
      <c r="AA43" s="180"/>
      <c r="AB43" s="180"/>
      <c r="AC43" s="180"/>
      <c r="AD43" s="180"/>
      <c r="AE43" s="180"/>
      <c r="AF43" s="180"/>
      <c r="AG43" s="180"/>
      <c r="AH43" s="180"/>
      <c r="AI43" s="180"/>
      <c r="AJ43" s="180"/>
      <c r="AK43" s="180"/>
      <c r="AL43" s="180"/>
      <c r="AM43" s="180"/>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row>
    <row r="44" spans="1:113" s="4" customFormat="1" ht="9.9499999999999993" customHeight="1" x14ac:dyDescent="0.15">
      <c r="A44" s="187" t="s">
        <v>43</v>
      </c>
      <c r="B44" s="187"/>
      <c r="C44" s="187"/>
      <c r="D44" s="187"/>
      <c r="E44" s="187"/>
      <c r="F44" s="187"/>
      <c r="G44" s="187"/>
      <c r="H44" s="187"/>
      <c r="I44" s="187"/>
      <c r="J44" s="187"/>
      <c r="K44" s="187"/>
      <c r="L44" s="187"/>
      <c r="M44" s="187"/>
      <c r="N44" s="187"/>
      <c r="O44" s="187"/>
      <c r="P44" s="187"/>
      <c r="Q44" s="187"/>
      <c r="R44" s="187"/>
      <c r="S44" s="187"/>
      <c r="T44" s="187"/>
      <c r="U44" s="187"/>
      <c r="V44" s="187"/>
      <c r="W44" s="187"/>
      <c r="X44" s="187"/>
      <c r="Y44" s="187"/>
      <c r="Z44" s="187"/>
      <c r="AA44" s="187"/>
      <c r="AB44" s="187"/>
      <c r="AC44" s="187"/>
      <c r="AD44" s="187"/>
      <c r="AE44" s="187"/>
      <c r="AF44" s="187"/>
      <c r="AG44" s="187"/>
      <c r="AH44" s="187"/>
      <c r="AI44" s="187"/>
      <c r="AJ44" s="187"/>
      <c r="AK44" s="187"/>
      <c r="AL44" s="187"/>
      <c r="AM44" s="187"/>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row>
    <row r="45" spans="1:113" s="4" customFormat="1" ht="9.9499999999999993" customHeight="1" x14ac:dyDescent="0.15">
      <c r="A45" s="187"/>
      <c r="B45" s="187"/>
      <c r="C45" s="187"/>
      <c r="D45" s="187"/>
      <c r="E45" s="187"/>
      <c r="F45" s="187"/>
      <c r="G45" s="187"/>
      <c r="H45" s="187"/>
      <c r="I45" s="187"/>
      <c r="J45" s="187"/>
      <c r="K45" s="187"/>
      <c r="L45" s="187"/>
      <c r="M45" s="187"/>
      <c r="N45" s="187"/>
      <c r="O45" s="187"/>
      <c r="P45" s="187"/>
      <c r="Q45" s="187"/>
      <c r="R45" s="187"/>
      <c r="S45" s="187"/>
      <c r="T45" s="187"/>
      <c r="U45" s="187"/>
      <c r="V45" s="187"/>
      <c r="W45" s="187"/>
      <c r="X45" s="187"/>
      <c r="Y45" s="187"/>
      <c r="Z45" s="187"/>
      <c r="AA45" s="187"/>
      <c r="AB45" s="187"/>
      <c r="AC45" s="187"/>
      <c r="AD45" s="187"/>
      <c r="AE45" s="187"/>
      <c r="AF45" s="187"/>
      <c r="AG45" s="187"/>
      <c r="AH45" s="187"/>
      <c r="AI45" s="187"/>
      <c r="AJ45" s="187"/>
      <c r="AK45" s="187"/>
      <c r="AL45" s="187"/>
      <c r="AM45" s="187"/>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78"/>
      <c r="CB45" s="178"/>
      <c r="CC45" s="178"/>
      <c r="CD45" s="178"/>
      <c r="CE45" s="178"/>
      <c r="CF45" s="178"/>
      <c r="CG45" s="178"/>
      <c r="CH45" s="178"/>
      <c r="CI45" s="178"/>
      <c r="CJ45" s="178"/>
      <c r="CK45" s="178"/>
      <c r="CL45" s="178"/>
      <c r="CM45" s="178"/>
      <c r="CN45" s="178"/>
      <c r="CO45" s="178"/>
      <c r="CP45" s="178"/>
      <c r="CQ45" s="178"/>
      <c r="CR45" s="178"/>
      <c r="CS45" s="178"/>
      <c r="CT45" s="178"/>
      <c r="CU45" s="178"/>
      <c r="CV45" s="178"/>
      <c r="CW45" s="178"/>
      <c r="CX45" s="178"/>
      <c r="CY45" s="178"/>
      <c r="CZ45" s="178"/>
      <c r="DA45" s="178"/>
      <c r="DB45" s="178"/>
      <c r="DC45" s="178"/>
      <c r="DD45" s="178"/>
      <c r="DE45" s="178"/>
      <c r="DF45" s="178"/>
      <c r="DG45" s="178"/>
      <c r="DH45" s="178"/>
      <c r="DI45" s="178"/>
    </row>
    <row r="46" spans="1:113" s="4" customFormat="1" ht="33.75" customHeight="1" x14ac:dyDescent="0.15">
      <c r="A46" s="179" t="s">
        <v>42</v>
      </c>
      <c r="B46" s="179"/>
      <c r="C46" s="179"/>
      <c r="D46" s="179"/>
      <c r="E46" s="179"/>
      <c r="F46" s="179"/>
      <c r="G46" s="179"/>
      <c r="H46" s="179"/>
      <c r="I46" s="179"/>
      <c r="J46" s="180" t="s">
        <v>190</v>
      </c>
      <c r="K46" s="180"/>
      <c r="L46" s="180"/>
      <c r="M46" s="180"/>
      <c r="N46" s="180"/>
      <c r="O46" s="180"/>
      <c r="P46" s="180"/>
      <c r="Q46" s="180"/>
      <c r="R46" s="180"/>
      <c r="S46" s="180"/>
      <c r="T46" s="180"/>
      <c r="U46" s="180"/>
      <c r="V46" s="180"/>
      <c r="W46" s="180"/>
      <c r="X46" s="180"/>
      <c r="Y46" s="180"/>
      <c r="Z46" s="180"/>
      <c r="AA46" s="180"/>
      <c r="AB46" s="180"/>
      <c r="AC46" s="180"/>
      <c r="AD46" s="180"/>
      <c r="AE46" s="180"/>
      <c r="AF46" s="180"/>
      <c r="AG46" s="180"/>
      <c r="AH46" s="180"/>
      <c r="AI46" s="180"/>
      <c r="AJ46" s="180"/>
      <c r="AK46" s="180"/>
      <c r="AL46" s="180"/>
      <c r="AM46" s="180"/>
      <c r="AN46" s="12"/>
      <c r="AO46" s="12"/>
      <c r="AP46" s="12"/>
      <c r="AQ46" s="12"/>
      <c r="AR46" s="12"/>
      <c r="AS46" s="12"/>
      <c r="AT46" s="12"/>
      <c r="AU46" s="12"/>
      <c r="AV46" s="12"/>
      <c r="AW46" s="12"/>
      <c r="AX46" s="12"/>
      <c r="AY46" s="12"/>
      <c r="AZ46" s="12"/>
      <c r="BA46" s="12"/>
      <c r="BB46" s="12"/>
      <c r="BC46" s="12"/>
      <c r="BD46" s="12"/>
      <c r="BE46" s="12"/>
      <c r="BF46" s="12"/>
      <c r="BG46" s="12"/>
      <c r="BH46" s="12">
        <v>12</v>
      </c>
      <c r="BI46" s="12" t="str">
        <f>"ITEM"&amp;BH46&amp; BG46 &amp;"="&amp;IF(TRIM($J46)="","",$J46)</f>
        <v>ITEM12=市民生活部市民課
〒574-8555　大東市谷川１丁目１番１号
072-872-2181（代）</v>
      </c>
      <c r="BJ46" s="12"/>
      <c r="BK46" s="12"/>
      <c r="BL46" s="12"/>
      <c r="BM46" s="12"/>
      <c r="BN46" s="12"/>
      <c r="BO46" s="12"/>
      <c r="BP46" s="12"/>
      <c r="BQ46" s="12"/>
      <c r="BR46" s="12"/>
      <c r="BS46" s="12"/>
      <c r="BT46" s="12"/>
      <c r="BU46" s="12"/>
      <c r="BV46" s="12"/>
      <c r="BW46" s="12"/>
      <c r="BX46" s="12"/>
      <c r="BY46" s="12"/>
      <c r="BZ46" s="12"/>
      <c r="CA46" s="178"/>
      <c r="CB46" s="178"/>
      <c r="CC46" s="178"/>
      <c r="CD46" s="178"/>
      <c r="CE46" s="178"/>
      <c r="CF46" s="178"/>
      <c r="CG46" s="178"/>
      <c r="CH46" s="178"/>
      <c r="CI46" s="178"/>
      <c r="CJ46" s="178"/>
      <c r="CK46" s="178"/>
      <c r="CL46" s="178"/>
      <c r="CM46" s="178"/>
      <c r="CN46" s="178"/>
      <c r="CO46" s="178"/>
      <c r="CP46" s="178"/>
      <c r="CQ46" s="178"/>
      <c r="CR46" s="178"/>
      <c r="CS46" s="178"/>
      <c r="CT46" s="178"/>
      <c r="CU46" s="178"/>
      <c r="CV46" s="178"/>
      <c r="CW46" s="178"/>
      <c r="CX46" s="178"/>
      <c r="CY46" s="178"/>
      <c r="CZ46" s="178"/>
      <c r="DA46" s="178"/>
      <c r="DB46" s="178"/>
      <c r="DC46" s="178"/>
      <c r="DD46" s="178"/>
      <c r="DE46" s="178"/>
      <c r="DF46" s="178"/>
      <c r="DG46" s="178"/>
      <c r="DH46" s="178"/>
      <c r="DI46" s="178"/>
    </row>
    <row r="47" spans="1:113" s="4" customFormat="1" ht="28.5" customHeight="1" x14ac:dyDescent="0.15">
      <c r="A47" s="179"/>
      <c r="B47" s="179"/>
      <c r="C47" s="179"/>
      <c r="D47" s="179"/>
      <c r="E47" s="179"/>
      <c r="F47" s="179"/>
      <c r="G47" s="179"/>
      <c r="H47" s="179"/>
      <c r="I47" s="179"/>
      <c r="J47" s="180"/>
      <c r="K47" s="180"/>
      <c r="L47" s="180"/>
      <c r="M47" s="180"/>
      <c r="N47" s="180"/>
      <c r="O47" s="180"/>
      <c r="P47" s="180"/>
      <c r="Q47" s="180"/>
      <c r="R47" s="180"/>
      <c r="S47" s="180"/>
      <c r="T47" s="180"/>
      <c r="U47" s="180"/>
      <c r="V47" s="180"/>
      <c r="W47" s="180"/>
      <c r="X47" s="180"/>
      <c r="Y47" s="180"/>
      <c r="Z47" s="180"/>
      <c r="AA47" s="180"/>
      <c r="AB47" s="180"/>
      <c r="AC47" s="180"/>
      <c r="AD47" s="180"/>
      <c r="AE47" s="180"/>
      <c r="AF47" s="180"/>
      <c r="AG47" s="180"/>
      <c r="AH47" s="180"/>
      <c r="AI47" s="180"/>
      <c r="AJ47" s="180"/>
      <c r="AK47" s="180"/>
      <c r="AL47" s="180"/>
      <c r="AM47" s="180"/>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78"/>
      <c r="CB47" s="178"/>
      <c r="CC47" s="178"/>
      <c r="CD47" s="178"/>
      <c r="CE47" s="178"/>
      <c r="CF47" s="178"/>
      <c r="CG47" s="178"/>
      <c r="CH47" s="178"/>
      <c r="CI47" s="178"/>
      <c r="CJ47" s="178"/>
      <c r="CK47" s="178"/>
      <c r="CL47" s="178"/>
      <c r="CM47" s="178"/>
      <c r="CN47" s="178"/>
      <c r="CO47" s="178"/>
      <c r="CP47" s="178"/>
      <c r="CQ47" s="178"/>
      <c r="CR47" s="178"/>
      <c r="CS47" s="178"/>
      <c r="CT47" s="178"/>
      <c r="CU47" s="178"/>
      <c r="CV47" s="178"/>
      <c r="CW47" s="178"/>
      <c r="CX47" s="178"/>
      <c r="CY47" s="178"/>
      <c r="CZ47" s="178"/>
      <c r="DA47" s="178"/>
      <c r="DB47" s="178"/>
      <c r="DC47" s="178"/>
      <c r="DD47" s="178"/>
      <c r="DE47" s="178"/>
      <c r="DF47" s="178"/>
      <c r="DG47" s="178"/>
      <c r="DH47" s="178"/>
      <c r="DI47" s="178"/>
    </row>
    <row r="48" spans="1:113" ht="9.9499999999999993" customHeight="1" x14ac:dyDescent="0.15">
      <c r="A48" s="77"/>
      <c r="B48" s="77"/>
      <c r="C48" s="77"/>
      <c r="D48" s="77"/>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c r="AJ48" s="77"/>
      <c r="AK48" s="77"/>
      <c r="AL48" s="77"/>
      <c r="AM48" s="77"/>
      <c r="CA48" s="178"/>
      <c r="CB48" s="178"/>
      <c r="CC48" s="178"/>
      <c r="CD48" s="178"/>
      <c r="CE48" s="178"/>
      <c r="CF48" s="178"/>
      <c r="CG48" s="178"/>
      <c r="CH48" s="178"/>
      <c r="CI48" s="178"/>
      <c r="CJ48" s="178"/>
      <c r="CK48" s="178"/>
      <c r="CL48" s="178"/>
      <c r="CM48" s="178"/>
      <c r="CN48" s="178"/>
      <c r="CO48" s="178"/>
      <c r="CP48" s="178"/>
      <c r="CQ48" s="178"/>
      <c r="CR48" s="178"/>
      <c r="CS48" s="178"/>
      <c r="CT48" s="178"/>
      <c r="CU48" s="178"/>
      <c r="CV48" s="178"/>
      <c r="CW48" s="178"/>
      <c r="CX48" s="178"/>
      <c r="CY48" s="178"/>
      <c r="CZ48" s="178"/>
      <c r="DA48" s="178"/>
      <c r="DB48" s="178"/>
      <c r="DC48" s="178"/>
      <c r="DD48" s="178"/>
      <c r="DE48" s="178"/>
      <c r="DF48" s="178"/>
      <c r="DG48" s="178"/>
      <c r="DH48" s="178"/>
      <c r="DI48" s="178"/>
    </row>
    <row r="49" spans="1:61" ht="9.9499999999999993" customHeight="1" x14ac:dyDescent="0.15">
      <c r="A49" s="148" t="s">
        <v>1</v>
      </c>
      <c r="B49" s="148"/>
      <c r="C49" s="148"/>
      <c r="D49" s="148"/>
      <c r="E49" s="148"/>
      <c r="F49" s="148"/>
      <c r="G49" s="148"/>
      <c r="H49" s="148"/>
      <c r="I49" s="148"/>
      <c r="J49" s="148"/>
      <c r="K49" s="148"/>
      <c r="L49" s="148"/>
      <c r="M49" s="148"/>
      <c r="N49" s="148"/>
      <c r="O49" s="148"/>
      <c r="P49" s="148"/>
      <c r="Q49" s="148"/>
      <c r="R49" s="148"/>
      <c r="S49" s="148"/>
      <c r="T49" s="148"/>
      <c r="U49" s="148"/>
      <c r="V49" s="148"/>
      <c r="W49" s="148"/>
      <c r="X49" s="148"/>
      <c r="Y49" s="148"/>
      <c r="Z49" s="148"/>
      <c r="AA49" s="148"/>
      <c r="AB49" s="148"/>
      <c r="AC49" s="148"/>
      <c r="AD49" s="148"/>
      <c r="AE49" s="148"/>
      <c r="AF49" s="148"/>
      <c r="AG49" s="148"/>
      <c r="AH49" s="148"/>
      <c r="AI49" s="148"/>
      <c r="AJ49" s="148"/>
      <c r="AK49" s="148"/>
      <c r="AL49" s="148"/>
      <c r="AM49" s="148"/>
    </row>
    <row r="50" spans="1:61" ht="9.9499999999999993" customHeight="1" x14ac:dyDescent="0.15">
      <c r="A50" s="149"/>
      <c r="B50" s="149"/>
      <c r="C50" s="149"/>
      <c r="D50" s="149"/>
      <c r="E50" s="149"/>
      <c r="F50" s="149"/>
      <c r="G50" s="149"/>
      <c r="H50" s="149"/>
      <c r="I50" s="149"/>
      <c r="J50" s="149"/>
      <c r="K50" s="149"/>
      <c r="L50" s="149"/>
      <c r="M50" s="149"/>
      <c r="N50" s="149"/>
      <c r="O50" s="149"/>
      <c r="P50" s="149"/>
      <c r="Q50" s="149"/>
      <c r="R50" s="149"/>
      <c r="S50" s="149"/>
      <c r="T50" s="149"/>
      <c r="U50" s="149"/>
      <c r="V50" s="149"/>
      <c r="W50" s="149"/>
      <c r="X50" s="149"/>
      <c r="Y50" s="149"/>
      <c r="Z50" s="149"/>
      <c r="AA50" s="149"/>
      <c r="AB50" s="149"/>
      <c r="AC50" s="149"/>
      <c r="AD50" s="149"/>
      <c r="AE50" s="149"/>
      <c r="AF50" s="149"/>
      <c r="AG50" s="149"/>
      <c r="AH50" s="149"/>
      <c r="AI50" s="149"/>
      <c r="AJ50" s="149"/>
      <c r="AK50" s="149"/>
      <c r="AL50" s="149"/>
      <c r="AM50" s="149"/>
    </row>
    <row r="51" spans="1:61" ht="9.9499999999999993" customHeight="1" x14ac:dyDescent="0.15">
      <c r="A51" s="141" t="s">
        <v>16</v>
      </c>
      <c r="B51" s="141"/>
      <c r="C51" s="141"/>
      <c r="D51" s="141"/>
      <c r="E51" s="141"/>
      <c r="F51" s="141"/>
      <c r="G51" s="141"/>
      <c r="H51" s="141"/>
      <c r="I51" s="141"/>
      <c r="J51" s="141"/>
      <c r="K51" s="141"/>
      <c r="L51" s="141"/>
      <c r="M51" s="141"/>
      <c r="N51" s="141"/>
      <c r="O51" s="141"/>
      <c r="P51" s="141"/>
      <c r="Q51" s="141"/>
      <c r="R51" s="141"/>
      <c r="S51" s="141"/>
      <c r="T51" s="141"/>
      <c r="U51" s="141"/>
      <c r="V51" s="141"/>
      <c r="W51" s="141"/>
      <c r="X51" s="141"/>
      <c r="Y51" s="141"/>
      <c r="Z51" s="141"/>
      <c r="AA51" s="141"/>
      <c r="AB51" s="141"/>
      <c r="AC51" s="141"/>
      <c r="AD51" s="141"/>
      <c r="AE51" s="141"/>
      <c r="AF51" s="141"/>
      <c r="AG51" s="141"/>
      <c r="AH51" s="141"/>
      <c r="AI51" s="141"/>
      <c r="AJ51" s="141"/>
      <c r="AK51" s="141"/>
      <c r="AL51" s="141"/>
      <c r="AM51" s="141"/>
    </row>
    <row r="52" spans="1:61" ht="9.9499999999999993" customHeight="1" x14ac:dyDescent="0.15">
      <c r="A52" s="169"/>
      <c r="B52" s="169"/>
      <c r="C52" s="169"/>
      <c r="D52" s="169"/>
      <c r="E52" s="169"/>
      <c r="F52" s="169"/>
      <c r="G52" s="169"/>
      <c r="H52" s="169"/>
      <c r="I52" s="169"/>
      <c r="J52" s="169"/>
      <c r="K52" s="169"/>
      <c r="L52" s="169"/>
      <c r="M52" s="169"/>
      <c r="N52" s="169"/>
      <c r="O52" s="169"/>
      <c r="P52" s="141"/>
      <c r="Q52" s="141"/>
      <c r="R52" s="141"/>
      <c r="S52" s="141"/>
      <c r="T52" s="141"/>
      <c r="U52" s="141"/>
      <c r="V52" s="141"/>
      <c r="W52" s="141"/>
      <c r="X52" s="141"/>
      <c r="Y52" s="141"/>
      <c r="Z52" s="141"/>
      <c r="AA52" s="141"/>
      <c r="AB52" s="141"/>
      <c r="AC52" s="141"/>
      <c r="AD52" s="141"/>
      <c r="AE52" s="141"/>
      <c r="AF52" s="141"/>
      <c r="AG52" s="141"/>
      <c r="AH52" s="141"/>
      <c r="AI52" s="141"/>
      <c r="AJ52" s="141"/>
      <c r="AK52" s="141"/>
      <c r="AL52" s="141"/>
      <c r="AM52" s="141"/>
    </row>
    <row r="53" spans="1:61" ht="9.9499999999999993" customHeight="1" x14ac:dyDescent="0.15">
      <c r="A53" s="134" t="s">
        <v>19</v>
      </c>
      <c r="B53" s="135"/>
      <c r="C53" s="135"/>
      <c r="D53" s="135"/>
      <c r="E53" s="135"/>
      <c r="F53" s="135"/>
      <c r="G53" s="135"/>
      <c r="H53" s="135"/>
      <c r="I53" s="135"/>
      <c r="J53" s="135"/>
      <c r="K53" s="135"/>
      <c r="L53" s="135"/>
      <c r="M53" s="135"/>
      <c r="N53" s="135"/>
      <c r="O53" s="136"/>
      <c r="P53" s="176"/>
      <c r="Q53" s="66"/>
      <c r="R53" s="66"/>
      <c r="S53" s="66"/>
      <c r="T53" s="66"/>
      <c r="U53" s="66"/>
      <c r="V53" s="66"/>
      <c r="W53" s="66"/>
      <c r="X53" s="66"/>
      <c r="Y53" s="66"/>
      <c r="Z53" s="83" t="s">
        <v>31</v>
      </c>
      <c r="AA53" s="83"/>
      <c r="AB53" s="83"/>
      <c r="AC53" s="83"/>
      <c r="AD53" s="83"/>
      <c r="AE53" s="83"/>
      <c r="AF53" s="83"/>
      <c r="AG53" s="83"/>
      <c r="AH53" s="83"/>
      <c r="AI53" s="83"/>
      <c r="AJ53" s="83"/>
      <c r="AK53" s="83"/>
      <c r="AL53" s="83"/>
      <c r="AM53" s="142"/>
      <c r="BE53" s="12" t="s">
        <v>120</v>
      </c>
      <c r="BF53" s="12">
        <f>IF(TRIM($Q55)="","",IF(ISERROR(MATCH($Q55,$CB$3:$CB$7,0)),"INPUT_ERROR",MATCH($Q55,$CB$3:$CB$7,0)))</f>
        <v>4</v>
      </c>
      <c r="BH53" s="12">
        <v>13</v>
      </c>
      <c r="BI53" s="12" t="str">
        <f>"ITEM" &amp; BH53 &amp; BG53 &amp; "=" &amp;BF53</f>
        <v>ITEM13=4</v>
      </c>
    </row>
    <row r="54" spans="1:61" ht="9.9499999999999993" customHeight="1" x14ac:dyDescent="0.15">
      <c r="A54" s="128"/>
      <c r="B54" s="129"/>
      <c r="C54" s="129"/>
      <c r="D54" s="129"/>
      <c r="E54" s="129"/>
      <c r="F54" s="129"/>
      <c r="G54" s="129"/>
      <c r="H54" s="129"/>
      <c r="I54" s="129"/>
      <c r="J54" s="129"/>
      <c r="K54" s="129"/>
      <c r="L54" s="129"/>
      <c r="M54" s="129"/>
      <c r="N54" s="129"/>
      <c r="O54" s="130"/>
      <c r="P54" s="171"/>
      <c r="Q54" s="77"/>
      <c r="R54" s="77"/>
      <c r="S54" s="77"/>
      <c r="T54" s="77"/>
      <c r="U54" s="77"/>
      <c r="V54" s="77"/>
      <c r="W54" s="77"/>
      <c r="X54" s="77"/>
      <c r="Y54" s="77"/>
      <c r="Z54" s="146" t="s">
        <v>35</v>
      </c>
      <c r="AA54" s="146"/>
      <c r="AB54" s="146"/>
      <c r="AC54" s="146"/>
      <c r="AD54" s="146"/>
      <c r="AE54" s="146"/>
      <c r="AF54" s="146"/>
      <c r="AG54" s="146"/>
      <c r="AH54" s="146"/>
      <c r="AI54" s="146"/>
      <c r="AJ54" s="146"/>
      <c r="AK54" s="146"/>
      <c r="AL54" s="146"/>
      <c r="AM54" s="147"/>
    </row>
    <row r="55" spans="1:61" ht="9.9499999999999993" customHeight="1" x14ac:dyDescent="0.15">
      <c r="A55" s="128"/>
      <c r="B55" s="129"/>
      <c r="C55" s="129"/>
      <c r="D55" s="129"/>
      <c r="E55" s="129"/>
      <c r="F55" s="129"/>
      <c r="G55" s="129"/>
      <c r="H55" s="129"/>
      <c r="I55" s="129"/>
      <c r="J55" s="129"/>
      <c r="K55" s="129"/>
      <c r="L55" s="129"/>
      <c r="M55" s="129"/>
      <c r="N55" s="129"/>
      <c r="O55" s="130"/>
      <c r="P55" s="177" t="s">
        <v>30</v>
      </c>
      <c r="Q55" s="170" t="s">
        <v>191</v>
      </c>
      <c r="R55" s="170"/>
      <c r="S55" s="170"/>
      <c r="T55" s="170"/>
      <c r="U55" s="170"/>
      <c r="V55" s="170"/>
      <c r="W55" s="170"/>
      <c r="X55" s="170"/>
      <c r="Y55" s="77" t="s">
        <v>40</v>
      </c>
      <c r="Z55" s="146" t="s">
        <v>54</v>
      </c>
      <c r="AA55" s="146"/>
      <c r="AB55" s="146"/>
      <c r="AC55" s="146"/>
      <c r="AD55" s="146"/>
      <c r="AE55" s="146"/>
      <c r="AF55" s="146"/>
      <c r="AG55" s="146"/>
      <c r="AH55" s="146"/>
      <c r="AI55" s="146"/>
      <c r="AJ55" s="146"/>
      <c r="AK55" s="146"/>
      <c r="AL55" s="146"/>
      <c r="AM55" s="147"/>
    </row>
    <row r="56" spans="1:61" ht="9.9499999999999993" customHeight="1" x14ac:dyDescent="0.15">
      <c r="A56" s="128"/>
      <c r="B56" s="129"/>
      <c r="C56" s="129"/>
      <c r="D56" s="129"/>
      <c r="E56" s="129"/>
      <c r="F56" s="129"/>
      <c r="G56" s="129"/>
      <c r="H56" s="129"/>
      <c r="I56" s="129"/>
      <c r="J56" s="129"/>
      <c r="K56" s="129"/>
      <c r="L56" s="129"/>
      <c r="M56" s="129"/>
      <c r="N56" s="129"/>
      <c r="O56" s="130"/>
      <c r="P56" s="177"/>
      <c r="Q56" s="170"/>
      <c r="R56" s="170"/>
      <c r="S56" s="170"/>
      <c r="T56" s="170"/>
      <c r="U56" s="170"/>
      <c r="V56" s="170"/>
      <c r="W56" s="170"/>
      <c r="X56" s="170"/>
      <c r="Y56" s="77"/>
      <c r="Z56" s="146" t="s">
        <v>55</v>
      </c>
      <c r="AA56" s="146"/>
      <c r="AB56" s="146"/>
      <c r="AC56" s="146"/>
      <c r="AD56" s="146"/>
      <c r="AE56" s="146"/>
      <c r="AF56" s="146"/>
      <c r="AG56" s="146"/>
      <c r="AH56" s="146"/>
      <c r="AI56" s="146"/>
      <c r="AJ56" s="146"/>
      <c r="AK56" s="146"/>
      <c r="AL56" s="146"/>
      <c r="AM56" s="147"/>
    </row>
    <row r="57" spans="1:61" ht="9.9499999999999993" customHeight="1" x14ac:dyDescent="0.15">
      <c r="A57" s="128"/>
      <c r="B57" s="129"/>
      <c r="C57" s="129"/>
      <c r="D57" s="129"/>
      <c r="E57" s="129"/>
      <c r="F57" s="129"/>
      <c r="G57" s="129"/>
      <c r="H57" s="129"/>
      <c r="I57" s="129"/>
      <c r="J57" s="129"/>
      <c r="K57" s="129"/>
      <c r="L57" s="129"/>
      <c r="M57" s="129"/>
      <c r="N57" s="129"/>
      <c r="O57" s="130"/>
      <c r="P57" s="171"/>
      <c r="Q57" s="77"/>
      <c r="R57" s="77"/>
      <c r="S57" s="77"/>
      <c r="T57" s="77"/>
      <c r="U57" s="77"/>
      <c r="V57" s="77"/>
      <c r="W57" s="77"/>
      <c r="X57" s="77"/>
      <c r="Y57" s="77"/>
      <c r="Z57" s="146" t="s">
        <v>56</v>
      </c>
      <c r="AA57" s="146"/>
      <c r="AB57" s="146"/>
      <c r="AC57" s="146"/>
      <c r="AD57" s="146"/>
      <c r="AE57" s="146"/>
      <c r="AF57" s="146"/>
      <c r="AG57" s="146"/>
      <c r="AH57" s="146"/>
      <c r="AI57" s="146"/>
      <c r="AJ57" s="146"/>
      <c r="AK57" s="146"/>
      <c r="AL57" s="146"/>
      <c r="AM57" s="147"/>
    </row>
    <row r="58" spans="1:61" ht="9.9499999999999993" customHeight="1" x14ac:dyDescent="0.15">
      <c r="A58" s="128"/>
      <c r="B58" s="129"/>
      <c r="C58" s="129"/>
      <c r="D58" s="129"/>
      <c r="E58" s="129"/>
      <c r="F58" s="129"/>
      <c r="G58" s="129"/>
      <c r="H58" s="129"/>
      <c r="I58" s="129"/>
      <c r="J58" s="129"/>
      <c r="K58" s="129"/>
      <c r="L58" s="129"/>
      <c r="M58" s="129"/>
      <c r="N58" s="129"/>
      <c r="O58" s="130"/>
      <c r="P58" s="172"/>
      <c r="Q58" s="173"/>
      <c r="R58" s="173"/>
      <c r="S58" s="173"/>
      <c r="T58" s="173"/>
      <c r="U58" s="173"/>
      <c r="V58" s="173"/>
      <c r="W58" s="173"/>
      <c r="X58" s="173"/>
      <c r="Y58" s="173"/>
      <c r="Z58" s="174" t="s">
        <v>57</v>
      </c>
      <c r="AA58" s="174"/>
      <c r="AB58" s="174"/>
      <c r="AC58" s="174"/>
      <c r="AD58" s="174"/>
      <c r="AE58" s="174"/>
      <c r="AF58" s="174"/>
      <c r="AG58" s="174"/>
      <c r="AH58" s="174"/>
      <c r="AI58" s="174"/>
      <c r="AJ58" s="174"/>
      <c r="AK58" s="174"/>
      <c r="AL58" s="174"/>
      <c r="AM58" s="175"/>
    </row>
    <row r="59" spans="1:61" ht="9.9499999999999993" customHeight="1" x14ac:dyDescent="0.15">
      <c r="A59" s="128"/>
      <c r="B59" s="129"/>
      <c r="C59" s="129"/>
      <c r="D59" s="130"/>
      <c r="E59" s="134" t="s">
        <v>20</v>
      </c>
      <c r="F59" s="135"/>
      <c r="G59" s="135"/>
      <c r="H59" s="135"/>
      <c r="I59" s="135"/>
      <c r="J59" s="135"/>
      <c r="K59" s="135"/>
      <c r="L59" s="135"/>
      <c r="M59" s="135"/>
      <c r="N59" s="135"/>
      <c r="O59" s="136"/>
      <c r="P59" s="137">
        <v>45444</v>
      </c>
      <c r="Q59" s="137"/>
      <c r="R59" s="137"/>
      <c r="S59" s="137"/>
      <c r="T59" s="137"/>
      <c r="U59" s="137"/>
      <c r="V59" s="137"/>
      <c r="W59" s="137"/>
      <c r="X59" s="137"/>
      <c r="Y59" s="137"/>
      <c r="Z59" s="137"/>
      <c r="AA59" s="137"/>
      <c r="AB59" s="137"/>
      <c r="AC59" s="137"/>
      <c r="AD59" s="137"/>
      <c r="AE59" s="137"/>
      <c r="AF59" s="137"/>
      <c r="AG59" s="137"/>
      <c r="AH59" s="137"/>
      <c r="AI59" s="137"/>
      <c r="AJ59" s="137"/>
      <c r="AK59" s="137"/>
      <c r="AL59" s="137"/>
      <c r="AM59" s="138"/>
      <c r="BH59" s="12">
        <v>14</v>
      </c>
      <c r="BI59" s="12" t="str">
        <f>"ITEM"&amp;BH59&amp; BG59 &amp;"="&amp;IF(TRIM($P59)="","",TEXT($P59,"yyyymmdd"))</f>
        <v>ITEM14=20240601</v>
      </c>
    </row>
    <row r="60" spans="1:61" ht="9.9499999999999993" customHeight="1" x14ac:dyDescent="0.15">
      <c r="A60" s="131"/>
      <c r="B60" s="132"/>
      <c r="C60" s="132"/>
      <c r="D60" s="133"/>
      <c r="E60" s="131"/>
      <c r="F60" s="132"/>
      <c r="G60" s="132"/>
      <c r="H60" s="132"/>
      <c r="I60" s="132"/>
      <c r="J60" s="132"/>
      <c r="K60" s="132"/>
      <c r="L60" s="132"/>
      <c r="M60" s="132"/>
      <c r="N60" s="132"/>
      <c r="O60" s="133"/>
      <c r="P60" s="139"/>
      <c r="Q60" s="139"/>
      <c r="R60" s="139"/>
      <c r="S60" s="139"/>
      <c r="T60" s="139"/>
      <c r="U60" s="139"/>
      <c r="V60" s="139"/>
      <c r="W60" s="139"/>
      <c r="X60" s="139"/>
      <c r="Y60" s="139"/>
      <c r="Z60" s="139"/>
      <c r="AA60" s="139"/>
      <c r="AB60" s="139"/>
      <c r="AC60" s="139"/>
      <c r="AD60" s="139"/>
      <c r="AE60" s="139"/>
      <c r="AF60" s="139"/>
      <c r="AG60" s="139"/>
      <c r="AH60" s="139"/>
      <c r="AI60" s="139"/>
      <c r="AJ60" s="139"/>
      <c r="AK60" s="139"/>
      <c r="AL60" s="139"/>
      <c r="AM60" s="140"/>
    </row>
    <row r="61" spans="1:61" ht="9.9499999999999993" customHeight="1" x14ac:dyDescent="0.15">
      <c r="A61" s="141" t="s">
        <v>17</v>
      </c>
      <c r="B61" s="141"/>
      <c r="C61" s="141"/>
      <c r="D61" s="141"/>
      <c r="E61" s="141"/>
      <c r="F61" s="141"/>
      <c r="G61" s="141"/>
      <c r="H61" s="141"/>
      <c r="I61" s="141"/>
      <c r="J61" s="141"/>
      <c r="K61" s="141"/>
      <c r="L61" s="141"/>
      <c r="M61" s="141"/>
      <c r="N61" s="141"/>
      <c r="O61" s="141"/>
      <c r="P61" s="141"/>
      <c r="Q61" s="141"/>
      <c r="R61" s="141"/>
      <c r="S61" s="141"/>
      <c r="T61" s="141"/>
      <c r="U61" s="141"/>
      <c r="V61" s="141"/>
      <c r="W61" s="141"/>
      <c r="X61" s="141"/>
      <c r="Y61" s="141"/>
      <c r="Z61" s="141"/>
      <c r="AA61" s="141"/>
      <c r="AB61" s="141"/>
      <c r="AC61" s="141"/>
      <c r="AD61" s="141"/>
      <c r="AE61" s="141"/>
      <c r="AF61" s="141"/>
      <c r="AG61" s="141"/>
      <c r="AH61" s="141"/>
      <c r="AI61" s="141"/>
      <c r="AJ61" s="141"/>
      <c r="AK61" s="141"/>
      <c r="AL61" s="141"/>
      <c r="AM61" s="141"/>
    </row>
    <row r="62" spans="1:61" ht="9.9499999999999993" customHeight="1" x14ac:dyDescent="0.15">
      <c r="A62" s="141"/>
      <c r="B62" s="141"/>
      <c r="C62" s="141"/>
      <c r="D62" s="141"/>
      <c r="E62" s="141"/>
      <c r="F62" s="141"/>
      <c r="G62" s="141"/>
      <c r="H62" s="141"/>
      <c r="I62" s="141"/>
      <c r="J62" s="141"/>
      <c r="K62" s="141"/>
      <c r="L62" s="141"/>
      <c r="M62" s="141"/>
      <c r="N62" s="141"/>
      <c r="O62" s="141"/>
      <c r="P62" s="169"/>
      <c r="Q62" s="169"/>
      <c r="R62" s="169"/>
      <c r="S62" s="169"/>
      <c r="T62" s="169"/>
      <c r="U62" s="169"/>
      <c r="V62" s="169"/>
      <c r="W62" s="169"/>
      <c r="X62" s="169"/>
      <c r="Y62" s="169"/>
      <c r="Z62" s="169"/>
      <c r="AA62" s="169"/>
      <c r="AB62" s="169"/>
      <c r="AC62" s="169"/>
      <c r="AD62" s="169"/>
      <c r="AE62" s="169"/>
      <c r="AF62" s="169"/>
      <c r="AG62" s="169"/>
      <c r="AH62" s="169"/>
      <c r="AI62" s="169"/>
      <c r="AJ62" s="169"/>
      <c r="AK62" s="169"/>
      <c r="AL62" s="169"/>
      <c r="AM62" s="169"/>
    </row>
    <row r="63" spans="1:61" ht="9.9499999999999993" customHeight="1" x14ac:dyDescent="0.15">
      <c r="A63" s="134" t="s">
        <v>21</v>
      </c>
      <c r="B63" s="135"/>
      <c r="C63" s="135"/>
      <c r="D63" s="135"/>
      <c r="E63" s="135"/>
      <c r="F63" s="135"/>
      <c r="G63" s="135"/>
      <c r="H63" s="135"/>
      <c r="I63" s="135"/>
      <c r="J63" s="135"/>
      <c r="K63" s="135"/>
      <c r="L63" s="135"/>
      <c r="M63" s="135"/>
      <c r="N63" s="135"/>
      <c r="O63" s="136"/>
      <c r="P63" s="6"/>
      <c r="Q63" s="48"/>
      <c r="R63" s="48"/>
      <c r="S63" s="48"/>
      <c r="T63" s="48"/>
      <c r="U63" s="48"/>
      <c r="V63" s="48"/>
      <c r="W63" s="48"/>
      <c r="X63" s="7"/>
      <c r="Y63" s="7"/>
      <c r="Z63" s="83"/>
      <c r="AA63" s="83"/>
      <c r="AB63" s="83"/>
      <c r="AC63" s="83"/>
      <c r="AD63" s="83"/>
      <c r="AE63" s="83"/>
      <c r="AF63" s="83"/>
      <c r="AG63" s="83"/>
      <c r="AH63" s="83"/>
      <c r="AI63" s="83"/>
      <c r="AJ63" s="83"/>
      <c r="AK63" s="83"/>
      <c r="AL63" s="83"/>
      <c r="AM63" s="142"/>
      <c r="BE63" s="12" t="s">
        <v>121</v>
      </c>
      <c r="BF63" s="12">
        <f>IF(TRIM($Q64)="","",IF(ISERROR(MATCH($Q64,$CC$3:$CC$4,0)),"INPUT_ERROR",MATCH($Q64,$CC$3:$CC$4,0)))</f>
        <v>2</v>
      </c>
      <c r="BH63" s="12">
        <v>15</v>
      </c>
      <c r="BI63" s="12" t="str">
        <f>"ITEM" &amp; BH63 &amp;BG63 &amp; "=" &amp;BF63</f>
        <v>ITEM15=2</v>
      </c>
    </row>
    <row r="64" spans="1:61" ht="9.9499999999999993" customHeight="1" x14ac:dyDescent="0.15">
      <c r="A64" s="128"/>
      <c r="B64" s="129"/>
      <c r="C64" s="129"/>
      <c r="D64" s="129"/>
      <c r="E64" s="129"/>
      <c r="F64" s="129"/>
      <c r="G64" s="129"/>
      <c r="H64" s="129"/>
      <c r="I64" s="129"/>
      <c r="J64" s="129"/>
      <c r="K64" s="129"/>
      <c r="L64" s="129"/>
      <c r="M64" s="129"/>
      <c r="N64" s="129"/>
      <c r="O64" s="130"/>
      <c r="P64" s="143" t="s">
        <v>30</v>
      </c>
      <c r="Q64" s="127" t="s">
        <v>192</v>
      </c>
      <c r="R64" s="127"/>
      <c r="S64" s="127"/>
      <c r="T64" s="127"/>
      <c r="U64" s="127"/>
      <c r="V64" s="127"/>
      <c r="W64" s="127"/>
      <c r="X64" s="77" t="s">
        <v>40</v>
      </c>
      <c r="Y64" s="8"/>
      <c r="Z64" s="146" t="s">
        <v>31</v>
      </c>
      <c r="AA64" s="146"/>
      <c r="AB64" s="146"/>
      <c r="AC64" s="146"/>
      <c r="AD64" s="146"/>
      <c r="AE64" s="146"/>
      <c r="AF64" s="146"/>
      <c r="AG64" s="146"/>
      <c r="AH64" s="146"/>
      <c r="AI64" s="146"/>
      <c r="AJ64" s="146"/>
      <c r="AK64" s="146"/>
      <c r="AL64" s="146"/>
      <c r="AM64" s="147"/>
    </row>
    <row r="65" spans="1:61" ht="9.9499999999999993" customHeight="1" x14ac:dyDescent="0.15">
      <c r="A65" s="128"/>
      <c r="B65" s="129"/>
      <c r="C65" s="129"/>
      <c r="D65" s="129"/>
      <c r="E65" s="129"/>
      <c r="F65" s="129"/>
      <c r="G65" s="129"/>
      <c r="H65" s="129"/>
      <c r="I65" s="129"/>
      <c r="J65" s="129"/>
      <c r="K65" s="129"/>
      <c r="L65" s="129"/>
      <c r="M65" s="129"/>
      <c r="N65" s="129"/>
      <c r="O65" s="130"/>
      <c r="P65" s="143"/>
      <c r="Q65" s="127"/>
      <c r="R65" s="127"/>
      <c r="S65" s="127"/>
      <c r="T65" s="127"/>
      <c r="U65" s="127"/>
      <c r="V65" s="127"/>
      <c r="W65" s="127"/>
      <c r="X65" s="77"/>
      <c r="Y65" s="16"/>
      <c r="Z65" s="19" t="s">
        <v>32</v>
      </c>
      <c r="AA65" s="19"/>
      <c r="AB65" s="19"/>
      <c r="AC65" s="19"/>
      <c r="AD65" s="19"/>
      <c r="AE65" s="19" t="s">
        <v>36</v>
      </c>
      <c r="AF65" s="19"/>
      <c r="AG65" s="19"/>
      <c r="AH65" s="19"/>
      <c r="AI65" s="19"/>
      <c r="AJ65" s="19"/>
      <c r="AK65" s="19"/>
      <c r="AL65" s="19"/>
      <c r="AM65" s="20"/>
    </row>
    <row r="66" spans="1:61" ht="9.9499999999999993" customHeight="1" x14ac:dyDescent="0.15">
      <c r="A66" s="128"/>
      <c r="B66" s="129"/>
      <c r="C66" s="129"/>
      <c r="D66" s="129"/>
      <c r="E66" s="129"/>
      <c r="F66" s="129"/>
      <c r="G66" s="129"/>
      <c r="H66" s="129"/>
      <c r="I66" s="129"/>
      <c r="J66" s="129"/>
      <c r="K66" s="129"/>
      <c r="L66" s="129"/>
      <c r="M66" s="129"/>
      <c r="N66" s="129"/>
      <c r="O66" s="130"/>
      <c r="P66" s="5"/>
      <c r="Q66" s="49"/>
      <c r="R66" s="49"/>
      <c r="S66" s="49"/>
      <c r="T66" s="49"/>
      <c r="U66" s="49"/>
      <c r="V66" s="49"/>
      <c r="W66" s="49"/>
      <c r="X66" s="21"/>
      <c r="Y66" s="21"/>
      <c r="Z66" s="17"/>
      <c r="AA66" s="17"/>
      <c r="AB66" s="17"/>
      <c r="AC66" s="17"/>
      <c r="AD66" s="17"/>
      <c r="AE66" s="17"/>
      <c r="AF66" s="17"/>
      <c r="AG66" s="17"/>
      <c r="AH66" s="17"/>
      <c r="AI66" s="17"/>
      <c r="AJ66" s="17"/>
      <c r="AK66" s="17"/>
      <c r="AL66" s="17"/>
      <c r="AM66" s="18"/>
    </row>
    <row r="67" spans="1:61" ht="9.9499999999999993" customHeight="1" x14ac:dyDescent="0.15">
      <c r="A67" s="128"/>
      <c r="B67" s="129"/>
      <c r="C67" s="129"/>
      <c r="D67" s="130"/>
      <c r="E67" s="134" t="s">
        <v>20</v>
      </c>
      <c r="F67" s="135"/>
      <c r="G67" s="135"/>
      <c r="H67" s="135"/>
      <c r="I67" s="135"/>
      <c r="J67" s="135"/>
      <c r="K67" s="135"/>
      <c r="L67" s="135"/>
      <c r="M67" s="135"/>
      <c r="N67" s="135"/>
      <c r="O67" s="136"/>
      <c r="P67" s="137">
        <v>45444</v>
      </c>
      <c r="Q67" s="137"/>
      <c r="R67" s="137"/>
      <c r="S67" s="137"/>
      <c r="T67" s="137"/>
      <c r="U67" s="137"/>
      <c r="V67" s="137"/>
      <c r="W67" s="137"/>
      <c r="X67" s="137"/>
      <c r="Y67" s="137"/>
      <c r="Z67" s="137"/>
      <c r="AA67" s="137"/>
      <c r="AB67" s="137"/>
      <c r="AC67" s="137"/>
      <c r="AD67" s="137"/>
      <c r="AE67" s="137"/>
      <c r="AF67" s="137"/>
      <c r="AG67" s="137"/>
      <c r="AH67" s="137"/>
      <c r="AI67" s="137"/>
      <c r="AJ67" s="137"/>
      <c r="AK67" s="137"/>
      <c r="AL67" s="137"/>
      <c r="AM67" s="138"/>
      <c r="BH67" s="12">
        <v>16</v>
      </c>
      <c r="BI67" s="12" t="str">
        <f>"ITEM"&amp;BH67&amp; BG67 &amp;"="&amp;IF(TRIM($P67)="","",TEXT($P67,"yyyymmdd"))</f>
        <v>ITEM16=20240601</v>
      </c>
    </row>
    <row r="68" spans="1:61" ht="9.9499999999999993" customHeight="1" x14ac:dyDescent="0.15">
      <c r="A68" s="131"/>
      <c r="B68" s="132"/>
      <c r="C68" s="132"/>
      <c r="D68" s="133"/>
      <c r="E68" s="131"/>
      <c r="F68" s="132"/>
      <c r="G68" s="132"/>
      <c r="H68" s="132"/>
      <c r="I68" s="132"/>
      <c r="J68" s="132"/>
      <c r="K68" s="132"/>
      <c r="L68" s="132"/>
      <c r="M68" s="132"/>
      <c r="N68" s="132"/>
      <c r="O68" s="133"/>
      <c r="P68" s="139"/>
      <c r="Q68" s="139"/>
      <c r="R68" s="139"/>
      <c r="S68" s="139"/>
      <c r="T68" s="139"/>
      <c r="U68" s="139"/>
      <c r="V68" s="139"/>
      <c r="W68" s="139"/>
      <c r="X68" s="139"/>
      <c r="Y68" s="139"/>
      <c r="Z68" s="139"/>
      <c r="AA68" s="139"/>
      <c r="AB68" s="139"/>
      <c r="AC68" s="139"/>
      <c r="AD68" s="139"/>
      <c r="AE68" s="139"/>
      <c r="AF68" s="139"/>
      <c r="AG68" s="139"/>
      <c r="AH68" s="139"/>
      <c r="AI68" s="139"/>
      <c r="AJ68" s="139"/>
      <c r="AK68" s="139"/>
      <c r="AL68" s="139"/>
      <c r="AM68" s="140"/>
    </row>
    <row r="69" spans="1:61" ht="9.9499999999999993" customHeight="1" x14ac:dyDescent="0.15">
      <c r="A69" s="141" t="s">
        <v>18</v>
      </c>
      <c r="B69" s="141"/>
      <c r="C69" s="141"/>
      <c r="D69" s="141"/>
      <c r="E69" s="141"/>
      <c r="F69" s="141"/>
      <c r="G69" s="141"/>
      <c r="H69" s="141"/>
      <c r="I69" s="141"/>
      <c r="J69" s="141"/>
      <c r="K69" s="141"/>
      <c r="L69" s="141"/>
      <c r="M69" s="141"/>
      <c r="N69" s="141"/>
      <c r="O69" s="141"/>
      <c r="P69" s="141"/>
      <c r="Q69" s="141"/>
      <c r="R69" s="141"/>
      <c r="S69" s="141"/>
      <c r="T69" s="141"/>
      <c r="U69" s="141"/>
      <c r="V69" s="141"/>
      <c r="W69" s="141"/>
      <c r="X69" s="141"/>
      <c r="Y69" s="141"/>
      <c r="Z69" s="141"/>
      <c r="AA69" s="141"/>
      <c r="AB69" s="141"/>
      <c r="AC69" s="141"/>
      <c r="AD69" s="141"/>
      <c r="AE69" s="141"/>
      <c r="AF69" s="141"/>
      <c r="AG69" s="141"/>
      <c r="AH69" s="141"/>
      <c r="AI69" s="141"/>
      <c r="AJ69" s="141"/>
      <c r="AK69" s="141"/>
      <c r="AL69" s="141"/>
      <c r="AM69" s="141"/>
    </row>
    <row r="70" spans="1:61" ht="9.9499999999999993" customHeight="1" x14ac:dyDescent="0.15">
      <c r="A70" s="141"/>
      <c r="B70" s="141"/>
      <c r="C70" s="141"/>
      <c r="D70" s="141"/>
      <c r="E70" s="141"/>
      <c r="F70" s="141"/>
      <c r="G70" s="141"/>
      <c r="H70" s="141"/>
      <c r="I70" s="141"/>
      <c r="J70" s="141"/>
      <c r="K70" s="141"/>
      <c r="L70" s="141"/>
      <c r="M70" s="141"/>
      <c r="N70" s="141"/>
      <c r="O70" s="141"/>
      <c r="P70" s="141"/>
      <c r="Q70" s="141"/>
      <c r="R70" s="141"/>
      <c r="S70" s="141"/>
      <c r="T70" s="141"/>
      <c r="U70" s="141"/>
      <c r="V70" s="141"/>
      <c r="W70" s="141"/>
      <c r="X70" s="141"/>
      <c r="Y70" s="141"/>
      <c r="Z70" s="141"/>
      <c r="AA70" s="141"/>
      <c r="AB70" s="141"/>
      <c r="AC70" s="141"/>
      <c r="AD70" s="141"/>
      <c r="AE70" s="141"/>
      <c r="AF70" s="141"/>
      <c r="AG70" s="141"/>
      <c r="AH70" s="141"/>
      <c r="AI70" s="141"/>
      <c r="AJ70" s="141"/>
      <c r="AK70" s="141"/>
      <c r="AL70" s="141"/>
      <c r="AM70" s="141"/>
    </row>
    <row r="71" spans="1:61" ht="9.9499999999999993" customHeight="1" x14ac:dyDescent="0.15">
      <c r="A71" s="128" t="s">
        <v>38</v>
      </c>
      <c r="B71" s="129"/>
      <c r="C71" s="129"/>
      <c r="D71" s="129"/>
      <c r="E71" s="129"/>
      <c r="F71" s="129"/>
      <c r="G71" s="129"/>
      <c r="H71" s="129"/>
      <c r="I71" s="129"/>
      <c r="J71" s="129"/>
      <c r="K71" s="129"/>
      <c r="L71" s="129"/>
      <c r="M71" s="129"/>
      <c r="N71" s="129"/>
      <c r="O71" s="130"/>
      <c r="P71" s="6"/>
      <c r="Q71" s="48"/>
      <c r="R71" s="48"/>
      <c r="S71" s="48"/>
      <c r="T71" s="48"/>
      <c r="U71" s="48"/>
      <c r="V71" s="48"/>
      <c r="W71" s="48"/>
      <c r="X71" s="7"/>
      <c r="Y71" s="7"/>
      <c r="Z71" s="83"/>
      <c r="AA71" s="83"/>
      <c r="AB71" s="83"/>
      <c r="AC71" s="83"/>
      <c r="AD71" s="83"/>
      <c r="AE71" s="83"/>
      <c r="AF71" s="83"/>
      <c r="AG71" s="83"/>
      <c r="AH71" s="83"/>
      <c r="AI71" s="83"/>
      <c r="AJ71" s="83"/>
      <c r="AK71" s="83"/>
      <c r="AL71" s="83"/>
      <c r="AM71" s="142"/>
      <c r="BE71" s="12" t="s">
        <v>122</v>
      </c>
      <c r="BF71" s="12">
        <f>IF(TRIM($Q72)="","",IF(ISERROR(MATCH($Q72,$CD$3:$CD$4,0)),"INPUT_ERROR",MATCH($Q72,$CD$3:$CD$4,0)))</f>
        <v>2</v>
      </c>
      <c r="BH71" s="12">
        <v>17</v>
      </c>
      <c r="BI71" s="12" t="str">
        <f>"ITEM" &amp; BH71 &amp; BG71 &amp;"=" &amp;BF71</f>
        <v>ITEM17=2</v>
      </c>
    </row>
    <row r="72" spans="1:61" ht="9.9499999999999993" customHeight="1" x14ac:dyDescent="0.15">
      <c r="A72" s="128"/>
      <c r="B72" s="129"/>
      <c r="C72" s="129"/>
      <c r="D72" s="129"/>
      <c r="E72" s="129"/>
      <c r="F72" s="129"/>
      <c r="G72" s="129"/>
      <c r="H72" s="129"/>
      <c r="I72" s="129"/>
      <c r="J72" s="129"/>
      <c r="K72" s="129"/>
      <c r="L72" s="129"/>
      <c r="M72" s="129"/>
      <c r="N72" s="129"/>
      <c r="O72" s="130"/>
      <c r="P72" s="143" t="s">
        <v>30</v>
      </c>
      <c r="Q72" s="127" t="s">
        <v>193</v>
      </c>
      <c r="R72" s="127"/>
      <c r="S72" s="127"/>
      <c r="T72" s="127"/>
      <c r="U72" s="127"/>
      <c r="V72" s="127"/>
      <c r="W72" s="127"/>
      <c r="X72" s="77" t="s">
        <v>40</v>
      </c>
      <c r="Y72" s="8"/>
      <c r="Z72" s="146" t="s">
        <v>31</v>
      </c>
      <c r="AA72" s="146"/>
      <c r="AB72" s="146"/>
      <c r="AC72" s="146"/>
      <c r="AD72" s="146"/>
      <c r="AE72" s="146"/>
      <c r="AF72" s="146"/>
      <c r="AG72" s="146"/>
      <c r="AH72" s="146"/>
      <c r="AI72" s="146"/>
      <c r="AJ72" s="146"/>
      <c r="AK72" s="146"/>
      <c r="AL72" s="146"/>
      <c r="AM72" s="147"/>
    </row>
    <row r="73" spans="1:61" ht="9.9499999999999993" customHeight="1" x14ac:dyDescent="0.15">
      <c r="A73" s="128"/>
      <c r="B73" s="129"/>
      <c r="C73" s="129"/>
      <c r="D73" s="129"/>
      <c r="E73" s="129"/>
      <c r="F73" s="129"/>
      <c r="G73" s="129"/>
      <c r="H73" s="129"/>
      <c r="I73" s="129"/>
      <c r="J73" s="129"/>
      <c r="K73" s="129"/>
      <c r="L73" s="129"/>
      <c r="M73" s="129"/>
      <c r="N73" s="129"/>
      <c r="O73" s="130"/>
      <c r="P73" s="143"/>
      <c r="Q73" s="127"/>
      <c r="R73" s="127"/>
      <c r="S73" s="127"/>
      <c r="T73" s="127"/>
      <c r="U73" s="127"/>
      <c r="V73" s="127"/>
      <c r="W73" s="127"/>
      <c r="X73" s="77"/>
      <c r="Y73" s="16"/>
      <c r="Z73" s="19" t="s">
        <v>34</v>
      </c>
      <c r="AA73" s="19"/>
      <c r="AB73" s="19"/>
      <c r="AC73" s="19"/>
      <c r="AD73" s="19"/>
      <c r="AE73" s="19" t="s">
        <v>37</v>
      </c>
      <c r="AF73" s="19"/>
      <c r="AG73" s="19"/>
      <c r="AH73" s="19"/>
      <c r="AI73" s="19"/>
      <c r="AJ73" s="19"/>
      <c r="AK73" s="19"/>
      <c r="AL73" s="19"/>
      <c r="AM73" s="20"/>
    </row>
    <row r="74" spans="1:61" ht="9.9499999999999993" customHeight="1" x14ac:dyDescent="0.15">
      <c r="A74" s="131"/>
      <c r="B74" s="132"/>
      <c r="C74" s="132"/>
      <c r="D74" s="132"/>
      <c r="E74" s="132"/>
      <c r="F74" s="132"/>
      <c r="G74" s="132"/>
      <c r="H74" s="132"/>
      <c r="I74" s="132"/>
      <c r="J74" s="132"/>
      <c r="K74" s="132"/>
      <c r="L74" s="132"/>
      <c r="M74" s="132"/>
      <c r="N74" s="132"/>
      <c r="O74" s="133"/>
      <c r="P74" s="9"/>
      <c r="Q74" s="10"/>
      <c r="R74" s="10"/>
      <c r="S74" s="10"/>
      <c r="T74" s="10"/>
      <c r="U74" s="10"/>
      <c r="V74" s="10"/>
      <c r="W74" s="10"/>
      <c r="X74" s="10"/>
      <c r="Y74" s="10"/>
      <c r="Z74" s="10"/>
      <c r="AA74" s="10"/>
      <c r="AB74" s="10"/>
      <c r="AC74" s="10"/>
      <c r="AD74" s="10"/>
      <c r="AE74" s="10"/>
      <c r="AF74" s="10"/>
      <c r="AG74" s="10"/>
      <c r="AH74" s="10"/>
      <c r="AI74" s="10"/>
      <c r="AJ74" s="10"/>
      <c r="AK74" s="10"/>
      <c r="AL74" s="10"/>
      <c r="AM74" s="11"/>
    </row>
    <row r="75" spans="1:61" ht="9.9499999999999993" customHeight="1" x14ac:dyDescent="0.15">
      <c r="A75" s="66"/>
      <c r="B75" s="66"/>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c r="AK75" s="66"/>
      <c r="AL75" s="66"/>
      <c r="AM75" s="66"/>
    </row>
    <row r="76" spans="1:61" ht="9.9499999999999993" customHeight="1" x14ac:dyDescent="0.15">
      <c r="A76" s="148" t="s">
        <v>0</v>
      </c>
      <c r="B76" s="148"/>
      <c r="C76" s="148"/>
      <c r="D76" s="148"/>
      <c r="E76" s="148"/>
      <c r="F76" s="148"/>
      <c r="G76" s="148"/>
      <c r="H76" s="148"/>
      <c r="I76" s="148"/>
      <c r="J76" s="148"/>
      <c r="K76" s="148"/>
      <c r="L76" s="148"/>
      <c r="M76" s="148"/>
      <c r="N76" s="148"/>
      <c r="O76" s="148"/>
      <c r="P76" s="148"/>
      <c r="Q76" s="148"/>
      <c r="R76" s="148"/>
      <c r="S76" s="148"/>
      <c r="T76" s="148"/>
      <c r="U76" s="148"/>
      <c r="V76" s="148"/>
      <c r="W76" s="148"/>
      <c r="X76" s="148"/>
      <c r="Y76" s="148"/>
      <c r="Z76" s="148"/>
      <c r="AA76" s="148"/>
      <c r="AB76" s="148"/>
      <c r="AC76" s="148"/>
      <c r="AD76" s="148"/>
      <c r="AE76" s="148"/>
      <c r="AF76" s="148"/>
      <c r="AG76" s="148"/>
      <c r="AH76" s="148"/>
      <c r="AI76" s="148"/>
      <c r="AJ76" s="148"/>
      <c r="AK76" s="148"/>
      <c r="AL76" s="148"/>
      <c r="AM76" s="148"/>
    </row>
    <row r="77" spans="1:61" ht="9.9499999999999993" customHeight="1" x14ac:dyDescent="0.15">
      <c r="A77" s="149"/>
      <c r="B77" s="149"/>
      <c r="C77" s="149"/>
      <c r="D77" s="149"/>
      <c r="E77" s="149"/>
      <c r="F77" s="149"/>
      <c r="G77" s="149"/>
      <c r="H77" s="149"/>
      <c r="I77" s="149"/>
      <c r="J77" s="149"/>
      <c r="K77" s="149"/>
      <c r="L77" s="149"/>
      <c r="M77" s="149"/>
      <c r="N77" s="149"/>
      <c r="O77" s="149"/>
      <c r="P77" s="149"/>
      <c r="Q77" s="149"/>
      <c r="R77" s="149"/>
      <c r="S77" s="149"/>
      <c r="T77" s="149"/>
      <c r="U77" s="149"/>
      <c r="V77" s="149"/>
      <c r="W77" s="149"/>
      <c r="X77" s="149"/>
      <c r="Y77" s="149"/>
      <c r="Z77" s="149"/>
      <c r="AA77" s="149"/>
      <c r="AB77" s="149"/>
      <c r="AC77" s="149"/>
      <c r="AD77" s="149"/>
      <c r="AE77" s="149"/>
      <c r="AF77" s="149"/>
      <c r="AG77" s="149"/>
      <c r="AH77" s="149"/>
      <c r="AI77" s="149"/>
      <c r="AJ77" s="149"/>
      <c r="AK77" s="149"/>
      <c r="AL77" s="149"/>
      <c r="AM77" s="149"/>
    </row>
    <row r="78" spans="1:61" ht="9.9499999999999993" customHeight="1" x14ac:dyDescent="0.15">
      <c r="A78" s="150" t="s">
        <v>22</v>
      </c>
      <c r="B78" s="151"/>
      <c r="C78" s="151"/>
      <c r="D78" s="151"/>
      <c r="E78" s="151"/>
      <c r="F78" s="151"/>
      <c r="G78" s="151"/>
      <c r="H78" s="151"/>
      <c r="I78" s="151"/>
      <c r="J78" s="151"/>
      <c r="K78" s="151"/>
      <c r="L78" s="151"/>
      <c r="M78" s="151"/>
      <c r="N78" s="151"/>
      <c r="O78" s="151"/>
      <c r="P78" s="151"/>
      <c r="Q78" s="151"/>
      <c r="R78" s="151"/>
      <c r="S78" s="151"/>
      <c r="T78" s="151"/>
      <c r="U78" s="151"/>
      <c r="V78" s="151"/>
      <c r="W78" s="151"/>
      <c r="X78" s="151"/>
      <c r="Y78" s="151"/>
      <c r="Z78" s="151"/>
      <c r="AA78" s="151"/>
      <c r="AB78" s="151"/>
      <c r="AC78" s="151"/>
      <c r="AD78" s="151"/>
      <c r="AE78" s="151"/>
      <c r="AF78" s="151"/>
      <c r="AG78" s="151"/>
      <c r="AH78" s="151"/>
      <c r="AI78" s="151"/>
      <c r="AJ78" s="151"/>
      <c r="AK78" s="151"/>
      <c r="AL78" s="151"/>
      <c r="AM78" s="152"/>
    </row>
    <row r="79" spans="1:61" ht="9.9499999999999993" customHeight="1" x14ac:dyDescent="0.15">
      <c r="A79" s="153"/>
      <c r="B79" s="154"/>
      <c r="C79" s="154"/>
      <c r="D79" s="154"/>
      <c r="E79" s="154"/>
      <c r="F79" s="154"/>
      <c r="G79" s="154"/>
      <c r="H79" s="154"/>
      <c r="I79" s="154"/>
      <c r="J79" s="154"/>
      <c r="K79" s="154"/>
      <c r="L79" s="154"/>
      <c r="M79" s="154"/>
      <c r="N79" s="154"/>
      <c r="O79" s="154"/>
      <c r="P79" s="154"/>
      <c r="Q79" s="154"/>
      <c r="R79" s="154"/>
      <c r="S79" s="154"/>
      <c r="T79" s="154"/>
      <c r="U79" s="154"/>
      <c r="V79" s="154"/>
      <c r="W79" s="154"/>
      <c r="X79" s="154"/>
      <c r="Y79" s="154"/>
      <c r="Z79" s="154"/>
      <c r="AA79" s="154"/>
      <c r="AB79" s="154"/>
      <c r="AC79" s="154"/>
      <c r="AD79" s="154"/>
      <c r="AE79" s="154"/>
      <c r="AF79" s="154"/>
      <c r="AG79" s="154"/>
      <c r="AH79" s="154"/>
      <c r="AI79" s="154"/>
      <c r="AJ79" s="154"/>
      <c r="AK79" s="154"/>
      <c r="AL79" s="154"/>
      <c r="AM79" s="155"/>
    </row>
    <row r="80" spans="1:61" ht="9.9499999999999993" customHeight="1" x14ac:dyDescent="0.15">
      <c r="A80" s="156" t="str">
        <f>IF(BF53=1,$CE$3,IF(OR(BF53=2,AND(BF53=3,BF63=2,BF71=2)),$CE$4,IF(OR(AND(BF53=3,BF71=1),AND(BF53=3,BF63=1),AND(BF53=4,BF63=2,BF71=2)),$CE$5,IF(OR(AND(BF53=4,BF63=1),AND(BF53=4,BF71=1),BF53=5),$CE$6,""))))</f>
        <v>基礎項目評価及び重点項目評価の実施が義務付けられる</v>
      </c>
      <c r="B80" s="157"/>
      <c r="C80" s="157"/>
      <c r="D80" s="157"/>
      <c r="E80" s="157"/>
      <c r="F80" s="157"/>
      <c r="G80" s="157"/>
      <c r="H80" s="157"/>
      <c r="I80" s="157"/>
      <c r="J80" s="157"/>
      <c r="K80" s="157"/>
      <c r="L80" s="157"/>
      <c r="M80" s="157"/>
      <c r="N80" s="157"/>
      <c r="O80" s="157"/>
      <c r="P80" s="157"/>
      <c r="Q80" s="157"/>
      <c r="R80" s="157"/>
      <c r="S80" s="157"/>
      <c r="T80" s="157"/>
      <c r="U80" s="157"/>
      <c r="V80" s="157"/>
      <c r="W80" s="157"/>
      <c r="X80" s="157"/>
      <c r="Y80" s="157"/>
      <c r="Z80" s="157"/>
      <c r="AA80" s="157"/>
      <c r="AB80" s="157"/>
      <c r="AC80" s="157"/>
      <c r="AD80" s="157"/>
      <c r="AE80" s="157"/>
      <c r="AF80" s="157"/>
      <c r="AG80" s="157"/>
      <c r="AH80" s="157"/>
      <c r="AI80" s="157"/>
      <c r="AJ80" s="157"/>
      <c r="AK80" s="157"/>
      <c r="AL80" s="157"/>
      <c r="AM80" s="158"/>
      <c r="BE80" s="12" t="s">
        <v>123</v>
      </c>
      <c r="BF80" s="12">
        <f>IF(TRIM(A80)="","",IF(ISERROR(MATCH(A80,CE3:CE6,0)),"INPUT_ERROR",MATCH(A80,CE3:CE6,0)))</f>
        <v>3</v>
      </c>
      <c r="BH80" s="12">
        <v>18</v>
      </c>
      <c r="BI80" s="12" t="str">
        <f>"ITEM" &amp; BH80 &amp; BG80 &amp; "=" &amp; BF80</f>
        <v>ITEM18=3</v>
      </c>
    </row>
    <row r="81" spans="1:61" ht="9.9499999999999993" customHeight="1" x14ac:dyDescent="0.15">
      <c r="A81" s="159"/>
      <c r="B81" s="160"/>
      <c r="C81" s="160"/>
      <c r="D81" s="160"/>
      <c r="E81" s="160"/>
      <c r="F81" s="160"/>
      <c r="G81" s="160"/>
      <c r="H81" s="160"/>
      <c r="I81" s="160"/>
      <c r="J81" s="160"/>
      <c r="K81" s="160"/>
      <c r="L81" s="160"/>
      <c r="M81" s="160"/>
      <c r="N81" s="160"/>
      <c r="O81" s="160"/>
      <c r="P81" s="160"/>
      <c r="Q81" s="160"/>
      <c r="R81" s="160"/>
      <c r="S81" s="160"/>
      <c r="T81" s="160"/>
      <c r="U81" s="160"/>
      <c r="V81" s="160"/>
      <c r="W81" s="160"/>
      <c r="X81" s="160"/>
      <c r="Y81" s="160"/>
      <c r="Z81" s="160"/>
      <c r="AA81" s="160"/>
      <c r="AB81" s="160"/>
      <c r="AC81" s="160"/>
      <c r="AD81" s="160"/>
      <c r="AE81" s="160"/>
      <c r="AF81" s="160"/>
      <c r="AG81" s="160"/>
      <c r="AH81" s="160"/>
      <c r="AI81" s="160"/>
      <c r="AJ81" s="160"/>
      <c r="AK81" s="160"/>
      <c r="AL81" s="160"/>
      <c r="AM81" s="161"/>
    </row>
    <row r="82" spans="1:61" ht="9.9499999999999993" customHeight="1" x14ac:dyDescent="0.15">
      <c r="A82" s="162"/>
      <c r="B82" s="163"/>
      <c r="C82" s="163"/>
      <c r="D82" s="163"/>
      <c r="E82" s="163"/>
      <c r="F82" s="163"/>
      <c r="G82" s="163"/>
      <c r="H82" s="163"/>
      <c r="I82" s="163"/>
      <c r="J82" s="163"/>
      <c r="K82" s="163"/>
      <c r="L82" s="163"/>
      <c r="M82" s="163"/>
      <c r="N82" s="163"/>
      <c r="O82" s="163"/>
      <c r="P82" s="163"/>
      <c r="Q82" s="163"/>
      <c r="R82" s="163"/>
      <c r="S82" s="163"/>
      <c r="T82" s="163"/>
      <c r="U82" s="163"/>
      <c r="V82" s="163"/>
      <c r="W82" s="163"/>
      <c r="X82" s="163"/>
      <c r="Y82" s="163"/>
      <c r="Z82" s="163"/>
      <c r="AA82" s="163"/>
      <c r="AB82" s="163"/>
      <c r="AC82" s="163"/>
      <c r="AD82" s="163"/>
      <c r="AE82" s="163"/>
      <c r="AF82" s="163"/>
      <c r="AG82" s="163"/>
      <c r="AH82" s="163"/>
      <c r="AI82" s="163"/>
      <c r="AJ82" s="163"/>
      <c r="AK82" s="163"/>
      <c r="AL82" s="163"/>
      <c r="AM82" s="164"/>
    </row>
    <row r="83" spans="1:61" ht="9.9499999999999993" customHeight="1" x14ac:dyDescent="0.15">
      <c r="A83" s="202"/>
      <c r="B83" s="202"/>
      <c r="C83" s="202"/>
      <c r="D83" s="202"/>
      <c r="E83" s="202"/>
      <c r="F83" s="202"/>
      <c r="G83" s="202"/>
      <c r="H83" s="202"/>
      <c r="I83" s="202"/>
      <c r="J83" s="202"/>
      <c r="K83" s="202"/>
      <c r="L83" s="202"/>
      <c r="M83" s="202"/>
      <c r="N83" s="202"/>
      <c r="O83" s="202"/>
      <c r="P83" s="202"/>
      <c r="Q83" s="202"/>
      <c r="R83" s="202"/>
      <c r="S83" s="202"/>
      <c r="T83" s="202"/>
      <c r="U83" s="202"/>
      <c r="V83" s="202"/>
      <c r="W83" s="202"/>
      <c r="X83" s="202"/>
      <c r="Y83" s="202"/>
      <c r="Z83" s="202"/>
      <c r="AA83" s="202"/>
      <c r="AB83" s="202"/>
      <c r="AC83" s="202"/>
      <c r="AD83" s="202"/>
      <c r="AE83" s="202"/>
      <c r="AF83" s="202"/>
      <c r="AG83" s="202"/>
      <c r="AH83" s="202"/>
      <c r="AI83" s="202"/>
      <c r="AJ83" s="202"/>
      <c r="AK83" s="202"/>
      <c r="AL83" s="202"/>
      <c r="AM83" s="202"/>
    </row>
    <row r="84" spans="1:61" ht="9.9499999999999993" customHeight="1" x14ac:dyDescent="0.15">
      <c r="A84" s="205" t="s">
        <v>65</v>
      </c>
      <c r="B84" s="205"/>
      <c r="C84" s="205"/>
      <c r="D84" s="205"/>
      <c r="E84" s="205"/>
      <c r="F84" s="205"/>
      <c r="G84" s="205"/>
      <c r="H84" s="205"/>
      <c r="I84" s="205"/>
      <c r="J84" s="205"/>
      <c r="K84" s="205"/>
      <c r="L84" s="205"/>
      <c r="M84" s="205"/>
      <c r="N84" s="205"/>
      <c r="O84" s="205"/>
      <c r="P84" s="205"/>
      <c r="Q84" s="205"/>
      <c r="R84" s="205"/>
      <c r="S84" s="205"/>
      <c r="T84" s="205"/>
      <c r="U84" s="205"/>
      <c r="V84" s="205"/>
      <c r="W84" s="205"/>
      <c r="X84" s="205"/>
      <c r="Y84" s="205"/>
      <c r="Z84" s="205"/>
      <c r="AA84" s="205"/>
      <c r="AB84" s="205"/>
      <c r="AC84" s="205"/>
      <c r="AD84" s="205"/>
      <c r="AE84" s="205"/>
      <c r="AF84" s="205"/>
      <c r="AG84" s="205"/>
      <c r="AH84" s="205"/>
      <c r="AI84" s="205"/>
      <c r="AJ84" s="205"/>
      <c r="AK84" s="205"/>
      <c r="AL84" s="205"/>
      <c r="AM84" s="205"/>
    </row>
    <row r="85" spans="1:61" ht="9.9499999999999993" customHeight="1" x14ac:dyDescent="0.15">
      <c r="A85" s="205"/>
      <c r="B85" s="205"/>
      <c r="C85" s="205"/>
      <c r="D85" s="205"/>
      <c r="E85" s="205"/>
      <c r="F85" s="205"/>
      <c r="G85" s="205"/>
      <c r="H85" s="205"/>
      <c r="I85" s="205"/>
      <c r="J85" s="205"/>
      <c r="K85" s="205"/>
      <c r="L85" s="205"/>
      <c r="M85" s="205"/>
      <c r="N85" s="205"/>
      <c r="O85" s="205"/>
      <c r="P85" s="205"/>
      <c r="Q85" s="205"/>
      <c r="R85" s="205"/>
      <c r="S85" s="205"/>
      <c r="T85" s="205"/>
      <c r="U85" s="205"/>
      <c r="V85" s="205"/>
      <c r="W85" s="205"/>
      <c r="X85" s="205"/>
      <c r="Y85" s="205"/>
      <c r="Z85" s="205"/>
      <c r="AA85" s="205"/>
      <c r="AB85" s="205"/>
      <c r="AC85" s="205"/>
      <c r="AD85" s="205"/>
      <c r="AE85" s="205"/>
      <c r="AF85" s="205"/>
      <c r="AG85" s="205"/>
      <c r="AH85" s="205"/>
      <c r="AI85" s="205"/>
      <c r="AJ85" s="205"/>
      <c r="AK85" s="205"/>
      <c r="AL85" s="205"/>
      <c r="AM85" s="205"/>
    </row>
    <row r="86" spans="1:61" ht="9.9499999999999993" customHeight="1" x14ac:dyDescent="0.15">
      <c r="A86" s="206"/>
      <c r="B86" s="206"/>
      <c r="C86" s="206"/>
      <c r="D86" s="206"/>
      <c r="E86" s="206"/>
      <c r="F86" s="206"/>
      <c r="G86" s="206"/>
      <c r="H86" s="206"/>
      <c r="I86" s="206"/>
      <c r="J86" s="206"/>
      <c r="K86" s="206"/>
      <c r="L86" s="206"/>
      <c r="M86" s="206"/>
      <c r="N86" s="206"/>
      <c r="O86" s="206"/>
      <c r="P86" s="206"/>
      <c r="Q86" s="206"/>
      <c r="R86" s="206"/>
      <c r="S86" s="206"/>
      <c r="T86" s="206"/>
      <c r="U86" s="206"/>
      <c r="V86" s="206"/>
      <c r="W86" s="206"/>
      <c r="X86" s="206"/>
      <c r="Y86" s="206"/>
      <c r="Z86" s="206"/>
      <c r="AA86" s="206"/>
      <c r="AB86" s="206"/>
      <c r="AC86" s="206"/>
      <c r="AD86" s="206"/>
      <c r="AE86" s="206"/>
      <c r="AF86" s="206"/>
      <c r="AG86" s="206"/>
      <c r="AH86" s="206"/>
      <c r="AI86" s="206"/>
      <c r="AJ86" s="206"/>
      <c r="AK86" s="206"/>
      <c r="AL86" s="206"/>
      <c r="AM86" s="206"/>
    </row>
    <row r="87" spans="1:61" ht="9.9499999999999993" customHeight="1" x14ac:dyDescent="0.15">
      <c r="A87" s="86" t="s">
        <v>66</v>
      </c>
      <c r="B87" s="87"/>
      <c r="C87" s="87"/>
      <c r="D87" s="87"/>
      <c r="E87" s="87"/>
      <c r="F87" s="87"/>
      <c r="G87" s="87"/>
      <c r="H87" s="87"/>
      <c r="I87" s="87"/>
      <c r="J87" s="87"/>
      <c r="K87" s="87"/>
      <c r="L87" s="87"/>
      <c r="M87" s="87"/>
      <c r="N87" s="87"/>
      <c r="O87" s="87"/>
      <c r="P87" s="87"/>
      <c r="Q87" s="87"/>
      <c r="R87" s="87"/>
      <c r="S87" s="87"/>
      <c r="T87" s="87"/>
      <c r="U87" s="87"/>
      <c r="V87" s="87"/>
      <c r="W87" s="87"/>
      <c r="X87" s="87"/>
      <c r="Y87" s="87"/>
      <c r="Z87" s="87"/>
      <c r="AA87" s="87"/>
      <c r="AB87" s="87"/>
      <c r="AC87" s="87"/>
      <c r="AD87" s="87"/>
      <c r="AE87" s="87"/>
      <c r="AF87" s="87"/>
      <c r="AG87" s="87"/>
      <c r="AH87" s="87"/>
      <c r="AI87" s="87"/>
      <c r="AJ87" s="87"/>
      <c r="AK87" s="87"/>
      <c r="AL87" s="87"/>
      <c r="AM87" s="88"/>
    </row>
    <row r="88" spans="1:61" ht="9.9499999999999993" customHeight="1" x14ac:dyDescent="0.15">
      <c r="A88" s="89"/>
      <c r="B88" s="90"/>
      <c r="C88" s="90"/>
      <c r="D88" s="90"/>
      <c r="E88" s="90"/>
      <c r="F88" s="90"/>
      <c r="G88" s="90"/>
      <c r="H88" s="90"/>
      <c r="I88" s="90"/>
      <c r="J88" s="90"/>
      <c r="K88" s="90"/>
      <c r="L88" s="90"/>
      <c r="M88" s="90"/>
      <c r="N88" s="90"/>
      <c r="O88" s="90"/>
      <c r="P88" s="90"/>
      <c r="Q88" s="90"/>
      <c r="R88" s="90"/>
      <c r="S88" s="90"/>
      <c r="T88" s="90"/>
      <c r="U88" s="90"/>
      <c r="V88" s="90"/>
      <c r="W88" s="90"/>
      <c r="X88" s="90"/>
      <c r="Y88" s="90"/>
      <c r="Z88" s="90"/>
      <c r="AA88" s="90"/>
      <c r="AB88" s="90"/>
      <c r="AC88" s="90"/>
      <c r="AD88" s="90"/>
      <c r="AE88" s="90"/>
      <c r="AF88" s="90"/>
      <c r="AG88" s="90"/>
      <c r="AH88" s="90"/>
      <c r="AI88" s="90"/>
      <c r="AJ88" s="90"/>
      <c r="AK88" s="90"/>
      <c r="AL88" s="90"/>
      <c r="AM88" s="91"/>
    </row>
    <row r="89" spans="1:61" ht="9.9499999999999993" customHeight="1" x14ac:dyDescent="0.15">
      <c r="A89" s="22"/>
      <c r="B89" s="23"/>
      <c r="C89" s="23"/>
      <c r="D89" s="23"/>
      <c r="E89" s="23"/>
      <c r="F89" s="23"/>
      <c r="G89" s="23"/>
      <c r="H89" s="23"/>
      <c r="I89" s="23"/>
      <c r="J89" s="23"/>
      <c r="K89" s="23"/>
      <c r="L89" s="23"/>
      <c r="M89" s="23"/>
      <c r="N89" s="23"/>
      <c r="O89" s="23"/>
      <c r="P89" s="23"/>
      <c r="Q89" s="23"/>
      <c r="R89" s="23"/>
      <c r="S89" s="23"/>
      <c r="T89" s="23"/>
      <c r="U89" s="23"/>
      <c r="V89" s="24"/>
      <c r="W89" s="23"/>
      <c r="X89" s="23"/>
      <c r="Y89" s="23"/>
      <c r="Z89" s="101" t="s">
        <v>63</v>
      </c>
      <c r="AA89" s="101"/>
      <c r="AB89" s="101"/>
      <c r="AC89" s="101"/>
      <c r="AD89" s="101"/>
      <c r="AE89" s="101"/>
      <c r="AF89" s="101"/>
      <c r="AG89" s="101"/>
      <c r="AH89" s="101"/>
      <c r="AI89" s="101"/>
      <c r="AJ89" s="101"/>
      <c r="AK89" s="101"/>
      <c r="AL89" s="101"/>
      <c r="AM89" s="165"/>
      <c r="BE89" s="12" t="s">
        <v>125</v>
      </c>
      <c r="BF89" s="12">
        <f>IF(TRIM($E90)="","",IF(ISERROR(MATCH($E90,$CF$3:$CF$5,0)),"INPUT_ERROR",MATCH($E90,$CF$3:$CF$5,0)))</f>
        <v>2</v>
      </c>
      <c r="BH89" s="12">
        <v>19</v>
      </c>
      <c r="BI89" s="12" t="str">
        <f>"ITEM" &amp; BH89 &amp;BG89 &amp; "=" &amp;BF89</f>
        <v>ITEM19=2</v>
      </c>
    </row>
    <row r="90" spans="1:61" ht="9.9499999999999993" customHeight="1" x14ac:dyDescent="0.15">
      <c r="A90" s="25"/>
      <c r="B90" s="26"/>
      <c r="C90" s="26"/>
      <c r="D90" s="166" t="s">
        <v>30</v>
      </c>
      <c r="E90" s="204" t="s">
        <v>85</v>
      </c>
      <c r="F90" s="204"/>
      <c r="G90" s="204"/>
      <c r="H90" s="204"/>
      <c r="I90" s="204"/>
      <c r="J90" s="204"/>
      <c r="K90" s="204"/>
      <c r="L90" s="204"/>
      <c r="M90" s="204"/>
      <c r="N90" s="204"/>
      <c r="O90" s="204"/>
      <c r="P90" s="204"/>
      <c r="Q90" s="167" t="s">
        <v>40</v>
      </c>
      <c r="R90" s="27"/>
      <c r="S90" s="27"/>
      <c r="T90" s="27"/>
      <c r="U90" s="27"/>
      <c r="V90" s="27"/>
      <c r="W90" s="27"/>
      <c r="X90" s="27"/>
      <c r="Y90" s="27"/>
      <c r="Z90" s="167" t="s">
        <v>62</v>
      </c>
      <c r="AA90" s="167"/>
      <c r="AB90" s="167"/>
      <c r="AC90" s="167"/>
      <c r="AD90" s="167"/>
      <c r="AE90" s="167"/>
      <c r="AF90" s="167"/>
      <c r="AG90" s="167"/>
      <c r="AH90" s="167"/>
      <c r="AI90" s="167"/>
      <c r="AJ90" s="167"/>
      <c r="AK90" s="167"/>
      <c r="AL90" s="167"/>
      <c r="AM90" s="168"/>
    </row>
    <row r="91" spans="1:61" ht="9.9499999999999993" customHeight="1" x14ac:dyDescent="0.15">
      <c r="A91" s="25"/>
      <c r="B91" s="26"/>
      <c r="C91" s="26"/>
      <c r="D91" s="166"/>
      <c r="E91" s="204"/>
      <c r="F91" s="204"/>
      <c r="G91" s="204"/>
      <c r="H91" s="204"/>
      <c r="I91" s="204"/>
      <c r="J91" s="204"/>
      <c r="K91" s="204"/>
      <c r="L91" s="204"/>
      <c r="M91" s="204"/>
      <c r="N91" s="204"/>
      <c r="O91" s="204"/>
      <c r="P91" s="204"/>
      <c r="Q91" s="167"/>
      <c r="R91" s="27"/>
      <c r="S91" s="27"/>
      <c r="T91" s="27"/>
      <c r="U91" s="27"/>
      <c r="V91" s="27"/>
      <c r="W91" s="27"/>
      <c r="X91" s="27"/>
      <c r="Y91" s="27"/>
      <c r="Z91" s="167" t="s">
        <v>143</v>
      </c>
      <c r="AA91" s="167"/>
      <c r="AB91" s="167"/>
      <c r="AC91" s="167"/>
      <c r="AD91" s="167"/>
      <c r="AE91" s="167"/>
      <c r="AF91" s="167"/>
      <c r="AG91" s="167"/>
      <c r="AH91" s="167"/>
      <c r="AI91" s="167"/>
      <c r="AJ91" s="167"/>
      <c r="AK91" s="167"/>
      <c r="AL91" s="167"/>
      <c r="AM91" s="168"/>
    </row>
    <row r="92" spans="1:61" ht="9.9499999999999993" customHeight="1" x14ac:dyDescent="0.15">
      <c r="A92" s="25"/>
      <c r="B92" s="26"/>
      <c r="C92" s="26"/>
      <c r="D92" s="166"/>
      <c r="E92" s="204"/>
      <c r="F92" s="204"/>
      <c r="G92" s="204"/>
      <c r="H92" s="204"/>
      <c r="I92" s="204"/>
      <c r="J92" s="204"/>
      <c r="K92" s="204"/>
      <c r="L92" s="204"/>
      <c r="M92" s="204"/>
      <c r="N92" s="204"/>
      <c r="O92" s="204"/>
      <c r="P92" s="204"/>
      <c r="Q92" s="167"/>
      <c r="R92" s="27"/>
      <c r="S92" s="27"/>
      <c r="T92" s="27"/>
      <c r="U92" s="27"/>
      <c r="V92" s="27"/>
      <c r="W92" s="27"/>
      <c r="X92" s="27"/>
      <c r="Y92" s="27"/>
      <c r="Z92" s="167" t="s">
        <v>144</v>
      </c>
      <c r="AA92" s="167"/>
      <c r="AB92" s="167"/>
      <c r="AC92" s="167"/>
      <c r="AD92" s="167"/>
      <c r="AE92" s="167"/>
      <c r="AF92" s="167"/>
      <c r="AG92" s="167"/>
      <c r="AH92" s="167"/>
      <c r="AI92" s="167"/>
      <c r="AJ92" s="167"/>
      <c r="AK92" s="167"/>
      <c r="AL92" s="167"/>
      <c r="AM92" s="168"/>
    </row>
    <row r="93" spans="1:61" ht="9.9499999999999993" customHeight="1" x14ac:dyDescent="0.15">
      <c r="A93" s="25"/>
      <c r="B93" s="167" t="s">
        <v>69</v>
      </c>
      <c r="C93" s="167"/>
      <c r="D93" s="167"/>
      <c r="E93" s="167"/>
      <c r="F93" s="167"/>
      <c r="G93" s="167"/>
      <c r="H93" s="167"/>
      <c r="I93" s="167"/>
      <c r="J93" s="167"/>
      <c r="K93" s="167"/>
      <c r="L93" s="167"/>
      <c r="M93" s="167"/>
      <c r="N93" s="167"/>
      <c r="O93" s="167"/>
      <c r="P93" s="167"/>
      <c r="Q93" s="167"/>
      <c r="R93" s="167"/>
      <c r="S93" s="167"/>
      <c r="T93" s="167"/>
      <c r="U93" s="167"/>
      <c r="V93" s="167"/>
      <c r="W93" s="167"/>
      <c r="X93" s="167"/>
      <c r="Y93" s="167"/>
      <c r="Z93" s="167"/>
      <c r="AA93" s="167"/>
      <c r="AB93" s="167"/>
      <c r="AC93" s="167"/>
      <c r="AD93" s="167"/>
      <c r="AE93" s="167"/>
      <c r="AF93" s="167"/>
      <c r="AG93" s="167"/>
      <c r="AH93" s="167"/>
      <c r="AI93" s="167"/>
      <c r="AJ93" s="167"/>
      <c r="AK93" s="167"/>
      <c r="AL93" s="167"/>
      <c r="AM93" s="28"/>
    </row>
    <row r="94" spans="1:61" ht="9.9499999999999993" customHeight="1" x14ac:dyDescent="0.15">
      <c r="A94" s="25"/>
      <c r="B94" s="167"/>
      <c r="C94" s="167"/>
      <c r="D94" s="167"/>
      <c r="E94" s="167"/>
      <c r="F94" s="167"/>
      <c r="G94" s="167"/>
      <c r="H94" s="167"/>
      <c r="I94" s="167"/>
      <c r="J94" s="167"/>
      <c r="K94" s="167"/>
      <c r="L94" s="167"/>
      <c r="M94" s="167"/>
      <c r="N94" s="167"/>
      <c r="O94" s="167"/>
      <c r="P94" s="167"/>
      <c r="Q94" s="167"/>
      <c r="R94" s="167"/>
      <c r="S94" s="167"/>
      <c r="T94" s="167"/>
      <c r="U94" s="167"/>
      <c r="V94" s="167"/>
      <c r="W94" s="167"/>
      <c r="X94" s="167"/>
      <c r="Y94" s="167"/>
      <c r="Z94" s="167"/>
      <c r="AA94" s="167"/>
      <c r="AB94" s="167"/>
      <c r="AC94" s="167"/>
      <c r="AD94" s="167"/>
      <c r="AE94" s="167"/>
      <c r="AF94" s="167"/>
      <c r="AG94" s="167"/>
      <c r="AH94" s="167"/>
      <c r="AI94" s="167"/>
      <c r="AJ94" s="167"/>
      <c r="AK94" s="167"/>
      <c r="AL94" s="167"/>
      <c r="AM94" s="28"/>
    </row>
    <row r="95" spans="1:61" ht="9.9499999999999993" customHeight="1" x14ac:dyDescent="0.15">
      <c r="A95" s="29"/>
      <c r="B95" s="102"/>
      <c r="C95" s="102"/>
      <c r="D95" s="102"/>
      <c r="E95" s="102"/>
      <c r="F95" s="102"/>
      <c r="G95" s="102"/>
      <c r="H95" s="102"/>
      <c r="I95" s="102"/>
      <c r="J95" s="102"/>
      <c r="K95" s="102"/>
      <c r="L95" s="102"/>
      <c r="M95" s="102"/>
      <c r="N95" s="102"/>
      <c r="O95" s="102"/>
      <c r="P95" s="102"/>
      <c r="Q95" s="102"/>
      <c r="R95" s="102"/>
      <c r="S95" s="102"/>
      <c r="T95" s="102"/>
      <c r="U95" s="102"/>
      <c r="V95" s="102"/>
      <c r="W95" s="102"/>
      <c r="X95" s="102"/>
      <c r="Y95" s="102"/>
      <c r="Z95" s="102"/>
      <c r="AA95" s="102"/>
      <c r="AB95" s="102"/>
      <c r="AC95" s="102"/>
      <c r="AD95" s="102"/>
      <c r="AE95" s="102"/>
      <c r="AF95" s="102"/>
      <c r="AG95" s="102"/>
      <c r="AH95" s="102"/>
      <c r="AI95" s="102"/>
      <c r="AJ95" s="102"/>
      <c r="AK95" s="102"/>
      <c r="AL95" s="102"/>
      <c r="AM95" s="30"/>
    </row>
    <row r="96" spans="1:61" ht="9.9499999999999993" customHeight="1" x14ac:dyDescent="0.15">
      <c r="A96" s="86" t="s">
        <v>58</v>
      </c>
      <c r="B96" s="87"/>
      <c r="C96" s="87"/>
      <c r="D96" s="87"/>
      <c r="E96" s="87"/>
      <c r="F96" s="87"/>
      <c r="G96" s="87"/>
      <c r="H96" s="87"/>
      <c r="I96" s="87"/>
      <c r="J96" s="87"/>
      <c r="K96" s="87"/>
      <c r="L96" s="87"/>
      <c r="M96" s="87"/>
      <c r="N96" s="87"/>
      <c r="O96" s="87"/>
      <c r="P96" s="87"/>
      <c r="Q96" s="87"/>
      <c r="R96" s="87"/>
      <c r="S96" s="87"/>
      <c r="T96" s="87"/>
      <c r="U96" s="87"/>
      <c r="V96" s="87"/>
      <c r="W96" s="87"/>
      <c r="X96" s="87"/>
      <c r="Y96" s="87"/>
      <c r="Z96" s="87"/>
      <c r="AA96" s="87"/>
      <c r="AB96" s="87"/>
      <c r="AC96" s="87"/>
      <c r="AD96" s="87"/>
      <c r="AE96" s="87"/>
      <c r="AF96" s="87"/>
      <c r="AG96" s="87"/>
      <c r="AH96" s="87"/>
      <c r="AI96" s="87"/>
      <c r="AJ96" s="87"/>
      <c r="AK96" s="87"/>
      <c r="AL96" s="87"/>
      <c r="AM96" s="88"/>
    </row>
    <row r="97" spans="1:61" ht="9.9499999999999993" customHeight="1" x14ac:dyDescent="0.15">
      <c r="A97" s="89"/>
      <c r="B97" s="90"/>
      <c r="C97" s="90"/>
      <c r="D97" s="90"/>
      <c r="E97" s="90"/>
      <c r="F97" s="90"/>
      <c r="G97" s="90"/>
      <c r="H97" s="90"/>
      <c r="I97" s="90"/>
      <c r="J97" s="90"/>
      <c r="K97" s="90"/>
      <c r="L97" s="90"/>
      <c r="M97" s="90"/>
      <c r="N97" s="90"/>
      <c r="O97" s="90"/>
      <c r="P97" s="90"/>
      <c r="Q97" s="90"/>
      <c r="R97" s="90"/>
      <c r="S97" s="90"/>
      <c r="T97" s="90"/>
      <c r="U97" s="90"/>
      <c r="V97" s="90"/>
      <c r="W97" s="90"/>
      <c r="X97" s="90"/>
      <c r="Y97" s="90"/>
      <c r="Z97" s="90"/>
      <c r="AA97" s="90"/>
      <c r="AB97" s="90"/>
      <c r="AC97" s="90"/>
      <c r="AD97" s="90"/>
      <c r="AE97" s="90"/>
      <c r="AF97" s="90"/>
      <c r="AG97" s="90"/>
      <c r="AH97" s="90"/>
      <c r="AI97" s="90"/>
      <c r="AJ97" s="90"/>
      <c r="AK97" s="90"/>
      <c r="AL97" s="90"/>
      <c r="AM97" s="91"/>
    </row>
    <row r="98" spans="1:61" ht="9.9499999999999993" customHeight="1" x14ac:dyDescent="0.15">
      <c r="A98" s="107" t="s">
        <v>73</v>
      </c>
      <c r="B98" s="108"/>
      <c r="C98" s="108"/>
      <c r="D98" s="108"/>
      <c r="E98" s="108"/>
      <c r="F98" s="108"/>
      <c r="G98" s="108"/>
      <c r="H98" s="108"/>
      <c r="I98" s="109"/>
      <c r="J98" s="22"/>
      <c r="K98" s="31"/>
      <c r="L98" s="31"/>
      <c r="M98" s="31"/>
      <c r="N98" s="31"/>
      <c r="O98" s="31"/>
      <c r="P98" s="31"/>
      <c r="Q98" s="31"/>
      <c r="R98" s="23"/>
      <c r="S98" s="27"/>
      <c r="T98" s="27"/>
      <c r="U98" s="27"/>
      <c r="V98" s="27"/>
      <c r="W98" s="27"/>
      <c r="X98" s="27"/>
      <c r="Y98" s="27"/>
      <c r="Z98" s="26" t="s">
        <v>31</v>
      </c>
      <c r="AA98" s="26"/>
      <c r="AB98" s="26"/>
      <c r="AC98" s="26"/>
      <c r="AD98" s="26"/>
      <c r="AE98" s="26"/>
      <c r="AF98" s="26"/>
      <c r="AG98" s="26"/>
      <c r="AH98" s="26"/>
      <c r="AI98" s="26"/>
      <c r="AJ98" s="26"/>
      <c r="AK98" s="26"/>
      <c r="AL98" s="26"/>
      <c r="AM98" s="32"/>
      <c r="BE98" s="12" t="s">
        <v>126</v>
      </c>
      <c r="BF98" s="12">
        <f>IF(TRIM($K99)="","",IF(ISERROR(MATCH($K99,$CG$3:$CG$5,0)),"INPUT_ERROR",MATCH($K99,$CG$3:$CG$5,0)))</f>
        <v>2</v>
      </c>
      <c r="BH98" s="12">
        <v>20</v>
      </c>
      <c r="BI98" s="12" t="str">
        <f>"ITEM" &amp; BH98 &amp;BG98 &amp; "=" &amp;BF98</f>
        <v>ITEM20=2</v>
      </c>
    </row>
    <row r="99" spans="1:61" ht="9.9499999999999993" customHeight="1" x14ac:dyDescent="0.15">
      <c r="A99" s="110"/>
      <c r="B99" s="111"/>
      <c r="C99" s="111"/>
      <c r="D99" s="111"/>
      <c r="E99" s="111"/>
      <c r="F99" s="111"/>
      <c r="G99" s="111"/>
      <c r="H99" s="111"/>
      <c r="I99" s="112"/>
      <c r="J99" s="98" t="s">
        <v>68</v>
      </c>
      <c r="K99" s="145" t="s">
        <v>92</v>
      </c>
      <c r="L99" s="145"/>
      <c r="M99" s="145"/>
      <c r="N99" s="145"/>
      <c r="O99" s="145"/>
      <c r="P99" s="145"/>
      <c r="Q99" s="145"/>
      <c r="R99" s="145"/>
      <c r="S99" s="145"/>
      <c r="T99" s="144" t="s">
        <v>98</v>
      </c>
      <c r="U99" s="27"/>
      <c r="V99" s="27"/>
      <c r="W99" s="27"/>
      <c r="X99" s="27"/>
      <c r="Y99" s="27"/>
      <c r="Z99" s="26" t="s">
        <v>72</v>
      </c>
      <c r="AA99" s="26"/>
      <c r="AB99" s="26"/>
      <c r="AC99" s="26"/>
      <c r="AD99" s="26"/>
      <c r="AE99" s="26"/>
      <c r="AF99" s="26"/>
      <c r="AG99" s="26"/>
      <c r="AH99" s="26"/>
      <c r="AI99" s="26"/>
      <c r="AJ99" s="26"/>
      <c r="AK99" s="26"/>
      <c r="AL99" s="26"/>
      <c r="AM99" s="32"/>
    </row>
    <row r="100" spans="1:61" ht="9.9499999999999993" customHeight="1" x14ac:dyDescent="0.15">
      <c r="A100" s="110"/>
      <c r="B100" s="111"/>
      <c r="C100" s="111"/>
      <c r="D100" s="111"/>
      <c r="E100" s="111"/>
      <c r="F100" s="111"/>
      <c r="G100" s="111"/>
      <c r="H100" s="111"/>
      <c r="I100" s="112"/>
      <c r="J100" s="98"/>
      <c r="K100" s="145"/>
      <c r="L100" s="145"/>
      <c r="M100" s="145"/>
      <c r="N100" s="145"/>
      <c r="O100" s="145"/>
      <c r="P100" s="145"/>
      <c r="Q100" s="145"/>
      <c r="R100" s="145"/>
      <c r="S100" s="145"/>
      <c r="T100" s="144"/>
      <c r="U100" s="27"/>
      <c r="V100" s="27"/>
      <c r="W100" s="27"/>
      <c r="X100" s="27"/>
      <c r="Y100" s="27"/>
      <c r="Z100" s="26" t="s">
        <v>70</v>
      </c>
      <c r="AA100" s="26"/>
      <c r="AB100" s="26"/>
      <c r="AC100" s="26"/>
      <c r="AD100" s="26"/>
      <c r="AE100" s="26"/>
      <c r="AF100" s="26"/>
      <c r="AG100" s="26"/>
      <c r="AH100" s="33"/>
      <c r="AI100" s="33"/>
      <c r="AJ100" s="33"/>
      <c r="AK100" s="33"/>
      <c r="AL100" s="33"/>
      <c r="AM100" s="34"/>
    </row>
    <row r="101" spans="1:61" ht="9.9499999999999993" customHeight="1" x14ac:dyDescent="0.15">
      <c r="A101" s="113"/>
      <c r="B101" s="114"/>
      <c r="C101" s="114"/>
      <c r="D101" s="114"/>
      <c r="E101" s="114"/>
      <c r="F101" s="114"/>
      <c r="G101" s="114"/>
      <c r="H101" s="114"/>
      <c r="I101" s="115"/>
      <c r="J101" s="25"/>
      <c r="K101" s="27"/>
      <c r="L101" s="27"/>
      <c r="M101" s="27"/>
      <c r="N101" s="27"/>
      <c r="O101" s="27"/>
      <c r="P101" s="27"/>
      <c r="Q101" s="27"/>
      <c r="R101" s="27"/>
      <c r="S101" s="27"/>
      <c r="T101" s="27"/>
      <c r="U101" s="27"/>
      <c r="V101" s="27"/>
      <c r="W101" s="27"/>
      <c r="X101" s="27"/>
      <c r="Y101" s="35"/>
      <c r="Z101" s="26" t="s">
        <v>71</v>
      </c>
      <c r="AA101" s="26"/>
      <c r="AB101" s="26"/>
      <c r="AC101" s="26"/>
      <c r="AD101" s="26"/>
      <c r="AE101" s="26"/>
      <c r="AF101" s="26"/>
      <c r="AG101" s="26"/>
      <c r="AH101" s="33"/>
      <c r="AI101" s="33"/>
      <c r="AJ101" s="33"/>
      <c r="AK101" s="26"/>
      <c r="AL101" s="33"/>
      <c r="AM101" s="34"/>
    </row>
    <row r="102" spans="1:61" ht="9.9499999999999993" customHeight="1" x14ac:dyDescent="0.15">
      <c r="A102" s="86" t="s">
        <v>59</v>
      </c>
      <c r="B102" s="87"/>
      <c r="C102" s="87"/>
      <c r="D102" s="87"/>
      <c r="E102" s="87"/>
      <c r="F102" s="87"/>
      <c r="G102" s="87"/>
      <c r="H102" s="87"/>
      <c r="I102" s="87"/>
      <c r="J102" s="87"/>
      <c r="K102" s="87"/>
      <c r="L102" s="87"/>
      <c r="M102" s="87"/>
      <c r="N102" s="87"/>
      <c r="O102" s="87"/>
      <c r="P102" s="87"/>
      <c r="Q102" s="87"/>
      <c r="R102" s="87"/>
      <c r="S102" s="87"/>
      <c r="T102" s="87"/>
      <c r="U102" s="87"/>
      <c r="V102" s="87"/>
      <c r="W102" s="87"/>
      <c r="X102" s="87"/>
      <c r="Y102" s="87"/>
      <c r="Z102" s="87"/>
      <c r="AA102" s="87"/>
      <c r="AB102" s="87"/>
      <c r="AC102" s="87"/>
      <c r="AD102" s="87"/>
      <c r="AE102" s="87"/>
      <c r="AF102" s="87"/>
      <c r="AG102" s="87"/>
      <c r="AH102" s="87"/>
      <c r="AI102" s="87"/>
      <c r="AJ102" s="87"/>
      <c r="AK102" s="87"/>
      <c r="AL102" s="87"/>
      <c r="AM102" s="88"/>
    </row>
    <row r="103" spans="1:61" ht="9.9499999999999993" customHeight="1" x14ac:dyDescent="0.15">
      <c r="A103" s="89"/>
      <c r="B103" s="90"/>
      <c r="C103" s="90"/>
      <c r="D103" s="90"/>
      <c r="E103" s="90"/>
      <c r="F103" s="90"/>
      <c r="G103" s="90"/>
      <c r="H103" s="90"/>
      <c r="I103" s="90"/>
      <c r="J103" s="90"/>
      <c r="K103" s="90"/>
      <c r="L103" s="90"/>
      <c r="M103" s="90"/>
      <c r="N103" s="90"/>
      <c r="O103" s="90"/>
      <c r="P103" s="90"/>
      <c r="Q103" s="90"/>
      <c r="R103" s="90"/>
      <c r="S103" s="90"/>
      <c r="T103" s="90"/>
      <c r="U103" s="90"/>
      <c r="V103" s="90"/>
      <c r="W103" s="90"/>
      <c r="X103" s="90"/>
      <c r="Y103" s="90"/>
      <c r="Z103" s="90"/>
      <c r="AA103" s="90"/>
      <c r="AB103" s="90"/>
      <c r="AC103" s="90"/>
      <c r="AD103" s="90"/>
      <c r="AE103" s="90"/>
      <c r="AF103" s="90"/>
      <c r="AG103" s="90"/>
      <c r="AH103" s="90"/>
      <c r="AI103" s="90"/>
      <c r="AJ103" s="90"/>
      <c r="AK103" s="90"/>
      <c r="AL103" s="90"/>
      <c r="AM103" s="91"/>
    </row>
    <row r="104" spans="1:61" ht="9.9499999999999993" customHeight="1" x14ac:dyDescent="0.15">
      <c r="A104" s="116" t="s">
        <v>74</v>
      </c>
      <c r="B104" s="116"/>
      <c r="C104" s="116"/>
      <c r="D104" s="116"/>
      <c r="E104" s="116"/>
      <c r="F104" s="116"/>
      <c r="G104" s="116"/>
      <c r="H104" s="116"/>
      <c r="I104" s="116"/>
      <c r="J104" s="22"/>
      <c r="K104" s="31"/>
      <c r="L104" s="31"/>
      <c r="M104" s="31"/>
      <c r="N104" s="31"/>
      <c r="O104" s="31"/>
      <c r="P104" s="31"/>
      <c r="Q104" s="31"/>
      <c r="R104" s="23"/>
      <c r="S104" s="27"/>
      <c r="T104" s="27"/>
      <c r="U104" s="27"/>
      <c r="V104" s="27"/>
      <c r="W104" s="27"/>
      <c r="X104" s="27"/>
      <c r="Y104" s="27"/>
      <c r="Z104" s="26" t="s">
        <v>31</v>
      </c>
      <c r="AA104" s="26"/>
      <c r="AB104" s="26"/>
      <c r="AC104" s="26"/>
      <c r="AD104" s="26"/>
      <c r="AE104" s="26"/>
      <c r="AF104" s="26"/>
      <c r="AG104" s="26"/>
      <c r="AH104" s="26"/>
      <c r="AI104" s="26"/>
      <c r="AJ104" s="26"/>
      <c r="AK104" s="26"/>
      <c r="AL104" s="26"/>
      <c r="AM104" s="32"/>
      <c r="BE104" s="12" t="s">
        <v>126</v>
      </c>
      <c r="BF104" s="12">
        <f>IF(TRIM($K105)="","",IF(ISERROR(MATCH($K105,$CG$3:$CG$5,0)),"INPUT_ERROR",MATCH($K105,$CG$3:$CG$5,0)))</f>
        <v>2</v>
      </c>
      <c r="BH104" s="12">
        <v>21</v>
      </c>
      <c r="BI104" s="12" t="str">
        <f>"ITEM" &amp; BH104 &amp;BG104 &amp; "=" &amp;BF104</f>
        <v>ITEM21=2</v>
      </c>
    </row>
    <row r="105" spans="1:61" ht="9.9499999999999993" customHeight="1" x14ac:dyDescent="0.15">
      <c r="A105" s="116"/>
      <c r="B105" s="116"/>
      <c r="C105" s="116"/>
      <c r="D105" s="116"/>
      <c r="E105" s="116"/>
      <c r="F105" s="116"/>
      <c r="G105" s="116"/>
      <c r="H105" s="116"/>
      <c r="I105" s="116"/>
      <c r="J105" s="98" t="s">
        <v>68</v>
      </c>
      <c r="K105" s="145" t="s">
        <v>92</v>
      </c>
      <c r="L105" s="145"/>
      <c r="M105" s="145"/>
      <c r="N105" s="145"/>
      <c r="O105" s="145"/>
      <c r="P105" s="145"/>
      <c r="Q105" s="145"/>
      <c r="R105" s="145"/>
      <c r="S105" s="145"/>
      <c r="T105" s="144" t="s">
        <v>98</v>
      </c>
      <c r="U105" s="27"/>
      <c r="V105" s="27"/>
      <c r="W105" s="27"/>
      <c r="X105" s="27"/>
      <c r="Y105" s="27"/>
      <c r="Z105" s="26" t="s">
        <v>72</v>
      </c>
      <c r="AA105" s="26"/>
      <c r="AB105" s="26"/>
      <c r="AC105" s="26"/>
      <c r="AD105" s="26"/>
      <c r="AE105" s="26"/>
      <c r="AF105" s="26"/>
      <c r="AG105" s="26"/>
      <c r="AH105" s="26"/>
      <c r="AI105" s="26"/>
      <c r="AJ105" s="26"/>
      <c r="AK105" s="26"/>
      <c r="AL105" s="26"/>
      <c r="AM105" s="32"/>
    </row>
    <row r="106" spans="1:61" ht="9.9499999999999993" customHeight="1" x14ac:dyDescent="0.15">
      <c r="A106" s="116"/>
      <c r="B106" s="116"/>
      <c r="C106" s="116"/>
      <c r="D106" s="116"/>
      <c r="E106" s="116"/>
      <c r="F106" s="116"/>
      <c r="G106" s="116"/>
      <c r="H106" s="116"/>
      <c r="I106" s="116"/>
      <c r="J106" s="98"/>
      <c r="K106" s="145"/>
      <c r="L106" s="145"/>
      <c r="M106" s="145"/>
      <c r="N106" s="145"/>
      <c r="O106" s="145"/>
      <c r="P106" s="145"/>
      <c r="Q106" s="145"/>
      <c r="R106" s="145"/>
      <c r="S106" s="145"/>
      <c r="T106" s="144"/>
      <c r="U106" s="27"/>
      <c r="V106" s="27"/>
      <c r="W106" s="27"/>
      <c r="X106" s="27"/>
      <c r="Y106" s="27"/>
      <c r="Z106" s="26" t="s">
        <v>70</v>
      </c>
      <c r="AA106" s="26"/>
      <c r="AB106" s="26"/>
      <c r="AC106" s="26"/>
      <c r="AD106" s="26"/>
      <c r="AE106" s="26"/>
      <c r="AF106" s="26"/>
      <c r="AG106" s="26"/>
      <c r="AH106" s="33"/>
      <c r="AI106" s="33"/>
      <c r="AJ106" s="33"/>
      <c r="AK106" s="33"/>
      <c r="AL106" s="33"/>
      <c r="AM106" s="34"/>
    </row>
    <row r="107" spans="1:61" ht="9.9499999999999993" customHeight="1" x14ac:dyDescent="0.15">
      <c r="A107" s="116"/>
      <c r="B107" s="116"/>
      <c r="C107" s="116"/>
      <c r="D107" s="116"/>
      <c r="E107" s="116"/>
      <c r="F107" s="116"/>
      <c r="G107" s="116"/>
      <c r="H107" s="116"/>
      <c r="I107" s="116"/>
      <c r="J107" s="25"/>
      <c r="K107" s="27"/>
      <c r="L107" s="27"/>
      <c r="M107" s="27"/>
      <c r="N107" s="27"/>
      <c r="O107" s="27"/>
      <c r="P107" s="27"/>
      <c r="Q107" s="27"/>
      <c r="R107" s="27"/>
      <c r="S107" s="27"/>
      <c r="T107" s="27"/>
      <c r="U107" s="27"/>
      <c r="V107" s="27"/>
      <c r="W107" s="27"/>
      <c r="X107" s="27"/>
      <c r="Y107" s="35"/>
      <c r="Z107" s="26" t="s">
        <v>71</v>
      </c>
      <c r="AA107" s="26"/>
      <c r="AB107" s="26"/>
      <c r="AC107" s="26"/>
      <c r="AD107" s="26"/>
      <c r="AE107" s="26"/>
      <c r="AF107" s="26"/>
      <c r="AG107" s="26"/>
      <c r="AH107" s="33"/>
      <c r="AI107" s="33"/>
      <c r="AJ107" s="33"/>
      <c r="AK107" s="26"/>
      <c r="AL107" s="33"/>
      <c r="AM107" s="34"/>
    </row>
    <row r="108" spans="1:61" ht="9.9499999999999993" customHeight="1" x14ac:dyDescent="0.15">
      <c r="A108" s="116"/>
      <c r="B108" s="116"/>
      <c r="C108" s="116"/>
      <c r="D108" s="116"/>
      <c r="E108" s="116"/>
      <c r="F108" s="116"/>
      <c r="G108" s="116"/>
      <c r="H108" s="116"/>
      <c r="I108" s="116"/>
      <c r="J108" s="29"/>
      <c r="K108" s="36"/>
      <c r="L108" s="36"/>
      <c r="M108" s="36"/>
      <c r="N108" s="36"/>
      <c r="O108" s="36"/>
      <c r="P108" s="36"/>
      <c r="Q108" s="36"/>
      <c r="R108" s="36"/>
      <c r="S108" s="36"/>
      <c r="T108" s="36"/>
      <c r="U108" s="36"/>
      <c r="V108" s="36"/>
      <c r="W108" s="36"/>
      <c r="X108" s="36"/>
      <c r="Y108" s="36"/>
      <c r="Z108" s="37"/>
      <c r="AA108" s="37"/>
      <c r="AB108" s="37"/>
      <c r="AC108" s="37"/>
      <c r="AD108" s="37"/>
      <c r="AE108" s="37"/>
      <c r="AF108" s="37"/>
      <c r="AG108" s="37"/>
      <c r="AH108" s="37"/>
      <c r="AI108" s="37"/>
      <c r="AJ108" s="37"/>
      <c r="AK108" s="37"/>
      <c r="AL108" s="37"/>
      <c r="AM108" s="38"/>
    </row>
    <row r="109" spans="1:61" ht="9.9499999999999993" customHeight="1" x14ac:dyDescent="0.15">
      <c r="A109" s="116" t="s">
        <v>75</v>
      </c>
      <c r="B109" s="116"/>
      <c r="C109" s="116"/>
      <c r="D109" s="116"/>
      <c r="E109" s="116"/>
      <c r="F109" s="116"/>
      <c r="G109" s="116"/>
      <c r="H109" s="116"/>
      <c r="I109" s="116"/>
      <c r="J109" s="22"/>
      <c r="K109" s="31"/>
      <c r="L109" s="31"/>
      <c r="M109" s="31"/>
      <c r="N109" s="31"/>
      <c r="O109" s="31"/>
      <c r="P109" s="31"/>
      <c r="Q109" s="31"/>
      <c r="R109" s="23"/>
      <c r="S109" s="27"/>
      <c r="T109" s="27"/>
      <c r="U109" s="27"/>
      <c r="V109" s="27"/>
      <c r="W109" s="27"/>
      <c r="X109" s="27"/>
      <c r="Y109" s="27"/>
      <c r="Z109" s="26" t="s">
        <v>31</v>
      </c>
      <c r="AA109" s="26"/>
      <c r="AB109" s="26"/>
      <c r="AC109" s="26"/>
      <c r="AD109" s="26"/>
      <c r="AE109" s="26"/>
      <c r="AF109" s="26"/>
      <c r="AG109" s="26"/>
      <c r="AH109" s="26"/>
      <c r="AI109" s="26"/>
      <c r="AJ109" s="26"/>
      <c r="AK109" s="26"/>
      <c r="AL109" s="26"/>
      <c r="AM109" s="32"/>
      <c r="BE109" s="12" t="s">
        <v>126</v>
      </c>
      <c r="BF109" s="12">
        <f>IF(TRIM($K110)="","",IF(ISERROR(MATCH($K110,$CG$3:$CG$5,0)),"INPUT_ERROR",MATCH($K110,$CG$3:$CG$5,0)))</f>
        <v>2</v>
      </c>
      <c r="BH109" s="12">
        <v>22</v>
      </c>
      <c r="BI109" s="12" t="str">
        <f>"ITEM" &amp; BH109 &amp;BG109 &amp; "=" &amp;BF109</f>
        <v>ITEM22=2</v>
      </c>
    </row>
    <row r="110" spans="1:61" ht="9.9499999999999993" customHeight="1" x14ac:dyDescent="0.15">
      <c r="A110" s="116"/>
      <c r="B110" s="116"/>
      <c r="C110" s="116"/>
      <c r="D110" s="116"/>
      <c r="E110" s="116"/>
      <c r="F110" s="116"/>
      <c r="G110" s="116"/>
      <c r="H110" s="116"/>
      <c r="I110" s="116"/>
      <c r="J110" s="98" t="s">
        <v>68</v>
      </c>
      <c r="K110" s="145" t="s">
        <v>92</v>
      </c>
      <c r="L110" s="145"/>
      <c r="M110" s="145"/>
      <c r="N110" s="145"/>
      <c r="O110" s="145"/>
      <c r="P110" s="145"/>
      <c r="Q110" s="145"/>
      <c r="R110" s="145"/>
      <c r="S110" s="145"/>
      <c r="T110" s="144" t="s">
        <v>98</v>
      </c>
      <c r="U110" s="27"/>
      <c r="V110" s="27"/>
      <c r="W110" s="27"/>
      <c r="X110" s="27"/>
      <c r="Y110" s="27"/>
      <c r="Z110" s="26" t="s">
        <v>72</v>
      </c>
      <c r="AA110" s="26"/>
      <c r="AB110" s="26"/>
      <c r="AC110" s="26"/>
      <c r="AD110" s="26"/>
      <c r="AE110" s="26"/>
      <c r="AF110" s="26"/>
      <c r="AG110" s="26"/>
      <c r="AH110" s="26"/>
      <c r="AI110" s="26"/>
      <c r="AJ110" s="26"/>
      <c r="AK110" s="26"/>
      <c r="AL110" s="26"/>
      <c r="AM110" s="32"/>
    </row>
    <row r="111" spans="1:61" ht="9.9499999999999993" customHeight="1" x14ac:dyDescent="0.15">
      <c r="A111" s="116"/>
      <c r="B111" s="116"/>
      <c r="C111" s="116"/>
      <c r="D111" s="116"/>
      <c r="E111" s="116"/>
      <c r="F111" s="116"/>
      <c r="G111" s="116"/>
      <c r="H111" s="116"/>
      <c r="I111" s="116"/>
      <c r="J111" s="98"/>
      <c r="K111" s="145"/>
      <c r="L111" s="145"/>
      <c r="M111" s="145"/>
      <c r="N111" s="145"/>
      <c r="O111" s="145"/>
      <c r="P111" s="145"/>
      <c r="Q111" s="145"/>
      <c r="R111" s="145"/>
      <c r="S111" s="145"/>
      <c r="T111" s="144"/>
      <c r="U111" s="27"/>
      <c r="V111" s="27"/>
      <c r="W111" s="27"/>
      <c r="X111" s="27"/>
      <c r="Y111" s="27"/>
      <c r="Z111" s="26" t="s">
        <v>70</v>
      </c>
      <c r="AA111" s="26"/>
      <c r="AB111" s="26"/>
      <c r="AC111" s="26"/>
      <c r="AD111" s="26"/>
      <c r="AE111" s="26"/>
      <c r="AF111" s="26"/>
      <c r="AG111" s="26"/>
      <c r="AH111" s="33"/>
      <c r="AI111" s="33"/>
      <c r="AJ111" s="33"/>
      <c r="AK111" s="33"/>
      <c r="AL111" s="33"/>
      <c r="AM111" s="34"/>
    </row>
    <row r="112" spans="1:61" ht="9.9499999999999993" customHeight="1" x14ac:dyDescent="0.15">
      <c r="A112" s="116"/>
      <c r="B112" s="116"/>
      <c r="C112" s="116"/>
      <c r="D112" s="116"/>
      <c r="E112" s="116"/>
      <c r="F112" s="116"/>
      <c r="G112" s="116"/>
      <c r="H112" s="116"/>
      <c r="I112" s="116"/>
      <c r="J112" s="25"/>
      <c r="K112" s="27"/>
      <c r="L112" s="27"/>
      <c r="M112" s="27"/>
      <c r="N112" s="27"/>
      <c r="O112" s="27"/>
      <c r="P112" s="27"/>
      <c r="Q112" s="27"/>
      <c r="R112" s="27"/>
      <c r="S112" s="27"/>
      <c r="T112" s="27"/>
      <c r="U112" s="27"/>
      <c r="V112" s="27"/>
      <c r="W112" s="27"/>
      <c r="X112" s="27"/>
      <c r="Y112" s="35"/>
      <c r="Z112" s="26" t="s">
        <v>71</v>
      </c>
      <c r="AA112" s="26"/>
      <c r="AB112" s="26"/>
      <c r="AC112" s="26"/>
      <c r="AD112" s="26"/>
      <c r="AE112" s="26"/>
      <c r="AF112" s="26"/>
      <c r="AG112" s="26"/>
      <c r="AH112" s="33"/>
      <c r="AI112" s="33"/>
      <c r="AJ112" s="33"/>
      <c r="AK112" s="26"/>
      <c r="AL112" s="33"/>
      <c r="AM112" s="34"/>
    </row>
    <row r="113" spans="1:61" ht="9.9499999999999993" customHeight="1" x14ac:dyDescent="0.15">
      <c r="A113" s="116"/>
      <c r="B113" s="116"/>
      <c r="C113" s="116"/>
      <c r="D113" s="116"/>
      <c r="E113" s="116"/>
      <c r="F113" s="116"/>
      <c r="G113" s="116"/>
      <c r="H113" s="116"/>
      <c r="I113" s="116"/>
      <c r="J113" s="29"/>
      <c r="K113" s="36"/>
      <c r="L113" s="36"/>
      <c r="M113" s="36"/>
      <c r="N113" s="36"/>
      <c r="O113" s="36"/>
      <c r="P113" s="36"/>
      <c r="Q113" s="36"/>
      <c r="R113" s="36"/>
      <c r="S113" s="36"/>
      <c r="T113" s="36"/>
      <c r="U113" s="36"/>
      <c r="V113" s="36"/>
      <c r="W113" s="36"/>
      <c r="X113" s="36"/>
      <c r="Y113" s="36"/>
      <c r="Z113" s="37"/>
      <c r="AA113" s="37"/>
      <c r="AB113" s="37"/>
      <c r="AC113" s="37"/>
      <c r="AD113" s="37"/>
      <c r="AE113" s="37"/>
      <c r="AF113" s="37"/>
      <c r="AG113" s="37"/>
      <c r="AH113" s="37"/>
      <c r="AI113" s="37"/>
      <c r="AJ113" s="37"/>
      <c r="AK113" s="37"/>
      <c r="AL113" s="37"/>
      <c r="AM113" s="38"/>
    </row>
    <row r="114" spans="1:61" ht="9.9499999999999993" customHeight="1" x14ac:dyDescent="0.15">
      <c r="A114" s="121" t="s">
        <v>128</v>
      </c>
      <c r="B114" s="103"/>
      <c r="C114" s="103"/>
      <c r="D114" s="103"/>
      <c r="E114" s="103"/>
      <c r="F114" s="103"/>
      <c r="G114" s="103"/>
      <c r="H114" s="103"/>
      <c r="I114" s="103"/>
      <c r="J114" s="103"/>
      <c r="K114" s="103"/>
      <c r="L114" s="103"/>
      <c r="M114" s="103"/>
      <c r="N114" s="103"/>
      <c r="O114" s="103"/>
      <c r="P114" s="103"/>
      <c r="Q114" s="103"/>
      <c r="R114" s="103"/>
      <c r="S114" s="103"/>
      <c r="T114" s="103"/>
      <c r="U114" s="103"/>
      <c r="V114" s="103"/>
      <c r="W114" s="103"/>
      <c r="X114" s="103"/>
      <c r="Y114" s="103"/>
      <c r="Z114" s="103"/>
      <c r="AA114" s="103"/>
      <c r="AB114" s="103"/>
      <c r="AC114" s="103"/>
      <c r="AD114" s="103"/>
      <c r="AE114" s="117" t="s">
        <v>130</v>
      </c>
      <c r="AF114" s="119"/>
      <c r="AG114" s="103" t="s">
        <v>131</v>
      </c>
      <c r="AH114" s="103"/>
      <c r="AI114" s="103"/>
      <c r="AJ114" s="103"/>
      <c r="AK114" s="103"/>
      <c r="AL114" s="103"/>
      <c r="AM114" s="104"/>
      <c r="BE114" s="12" t="s">
        <v>127</v>
      </c>
      <c r="BF114" s="12" t="b">
        <f>IF($AF114="○",TRUE,IF($AF114="",FALSE,"INPUT_ERROR"))</f>
        <v>0</v>
      </c>
      <c r="BH114" s="12">
        <v>23</v>
      </c>
      <c r="BI114" s="12" t="str">
        <f>"ITEM" &amp; BH114 &amp;BG114 &amp; "=" &amp;BF114</f>
        <v>ITEM23=FALSE</v>
      </c>
    </row>
    <row r="115" spans="1:61" ht="9.9499999999999993" customHeight="1" x14ac:dyDescent="0.15">
      <c r="A115" s="122"/>
      <c r="B115" s="105"/>
      <c r="C115" s="105"/>
      <c r="D115" s="105"/>
      <c r="E115" s="105"/>
      <c r="F115" s="105"/>
      <c r="G115" s="105"/>
      <c r="H115" s="105"/>
      <c r="I115" s="105"/>
      <c r="J115" s="105"/>
      <c r="K115" s="105"/>
      <c r="L115" s="105"/>
      <c r="M115" s="105"/>
      <c r="N115" s="105"/>
      <c r="O115" s="105"/>
      <c r="P115" s="105"/>
      <c r="Q115" s="105"/>
      <c r="R115" s="105"/>
      <c r="S115" s="105"/>
      <c r="T115" s="105"/>
      <c r="U115" s="105"/>
      <c r="V115" s="105"/>
      <c r="W115" s="105"/>
      <c r="X115" s="105"/>
      <c r="Y115" s="105"/>
      <c r="Z115" s="105"/>
      <c r="AA115" s="105"/>
      <c r="AB115" s="105"/>
      <c r="AC115" s="105"/>
      <c r="AD115" s="105"/>
      <c r="AE115" s="118"/>
      <c r="AF115" s="120"/>
      <c r="AG115" s="105"/>
      <c r="AH115" s="105"/>
      <c r="AI115" s="105"/>
      <c r="AJ115" s="105"/>
      <c r="AK115" s="105"/>
      <c r="AL115" s="105"/>
      <c r="AM115" s="106"/>
    </row>
    <row r="116" spans="1:61" ht="9.9499999999999993" customHeight="1" x14ac:dyDescent="0.15">
      <c r="A116" s="107" t="s">
        <v>142</v>
      </c>
      <c r="B116" s="108"/>
      <c r="C116" s="108"/>
      <c r="D116" s="108"/>
      <c r="E116" s="108"/>
      <c r="F116" s="108"/>
      <c r="G116" s="108"/>
      <c r="H116" s="108"/>
      <c r="I116" s="109"/>
      <c r="J116" s="22"/>
      <c r="K116" s="31"/>
      <c r="L116" s="31"/>
      <c r="M116" s="31"/>
      <c r="N116" s="31"/>
      <c r="O116" s="31"/>
      <c r="P116" s="31"/>
      <c r="Q116" s="31"/>
      <c r="R116" s="23"/>
      <c r="S116" s="27"/>
      <c r="T116" s="27"/>
      <c r="U116" s="27"/>
      <c r="V116" s="27"/>
      <c r="W116" s="27"/>
      <c r="X116" s="27"/>
      <c r="Y116" s="27"/>
      <c r="Z116" s="26" t="s">
        <v>31</v>
      </c>
      <c r="AA116" s="26"/>
      <c r="AB116" s="26"/>
      <c r="AC116" s="26"/>
      <c r="AD116" s="39"/>
      <c r="AE116" s="39"/>
      <c r="AF116" s="39"/>
      <c r="AG116" s="39"/>
      <c r="AH116" s="26"/>
      <c r="AI116" s="26"/>
      <c r="AJ116" s="26"/>
      <c r="AK116" s="26"/>
      <c r="AL116" s="26"/>
      <c r="AM116" s="32"/>
      <c r="BE116" s="12" t="s">
        <v>126</v>
      </c>
      <c r="BF116" s="12">
        <f>IF(TRIM($K117)="","",IF(ISERROR(MATCH($K117,$CG$3:$CG$5,0)),"INPUT_ERROR",MATCH($K117,$CG$3:$CG$5,0)))</f>
        <v>2</v>
      </c>
      <c r="BH116" s="12">
        <v>24</v>
      </c>
      <c r="BI116" s="12" t="str">
        <f>"ITEM" &amp; BH116 &amp;BG116 &amp; "=" &amp;BF116</f>
        <v>ITEM24=2</v>
      </c>
    </row>
    <row r="117" spans="1:61" ht="9.9499999999999993" customHeight="1" x14ac:dyDescent="0.15">
      <c r="A117" s="110"/>
      <c r="B117" s="111"/>
      <c r="C117" s="111"/>
      <c r="D117" s="111"/>
      <c r="E117" s="111"/>
      <c r="F117" s="111"/>
      <c r="G117" s="111"/>
      <c r="H117" s="111"/>
      <c r="I117" s="112"/>
      <c r="J117" s="98" t="s">
        <v>68</v>
      </c>
      <c r="K117" s="145" t="s">
        <v>92</v>
      </c>
      <c r="L117" s="145"/>
      <c r="M117" s="145"/>
      <c r="N117" s="145"/>
      <c r="O117" s="145"/>
      <c r="P117" s="145"/>
      <c r="Q117" s="145"/>
      <c r="R117" s="145"/>
      <c r="S117" s="145"/>
      <c r="T117" s="144" t="s">
        <v>98</v>
      </c>
      <c r="U117" s="27"/>
      <c r="V117" s="27"/>
      <c r="W117" s="27"/>
      <c r="X117" s="27"/>
      <c r="Y117" s="27"/>
      <c r="Z117" s="26" t="s">
        <v>72</v>
      </c>
      <c r="AA117" s="26"/>
      <c r="AB117" s="26"/>
      <c r="AC117" s="26"/>
      <c r="AD117" s="26"/>
      <c r="AE117" s="26"/>
      <c r="AF117" s="26"/>
      <c r="AG117" s="26"/>
      <c r="AH117" s="26"/>
      <c r="AI117" s="26"/>
      <c r="AJ117" s="26"/>
      <c r="AK117" s="26"/>
      <c r="AL117" s="26"/>
      <c r="AM117" s="32"/>
    </row>
    <row r="118" spans="1:61" ht="9.9499999999999993" customHeight="1" x14ac:dyDescent="0.15">
      <c r="A118" s="110"/>
      <c r="B118" s="111"/>
      <c r="C118" s="111"/>
      <c r="D118" s="111"/>
      <c r="E118" s="111"/>
      <c r="F118" s="111"/>
      <c r="G118" s="111"/>
      <c r="H118" s="111"/>
      <c r="I118" s="112"/>
      <c r="J118" s="98"/>
      <c r="K118" s="145"/>
      <c r="L118" s="145"/>
      <c r="M118" s="145"/>
      <c r="N118" s="145"/>
      <c r="O118" s="145"/>
      <c r="P118" s="145"/>
      <c r="Q118" s="145"/>
      <c r="R118" s="145"/>
      <c r="S118" s="145"/>
      <c r="T118" s="144"/>
      <c r="U118" s="27"/>
      <c r="V118" s="27"/>
      <c r="W118" s="27"/>
      <c r="X118" s="27"/>
      <c r="Y118" s="27"/>
      <c r="Z118" s="26" t="s">
        <v>70</v>
      </c>
      <c r="AA118" s="26"/>
      <c r="AB118" s="26"/>
      <c r="AC118" s="26"/>
      <c r="AD118" s="26"/>
      <c r="AE118" s="26"/>
      <c r="AF118" s="26"/>
      <c r="AG118" s="26"/>
      <c r="AH118" s="33"/>
      <c r="AI118" s="33"/>
      <c r="AJ118" s="33"/>
      <c r="AK118" s="33"/>
      <c r="AL118" s="33"/>
      <c r="AM118" s="34"/>
    </row>
    <row r="119" spans="1:61" ht="9.9499999999999993" customHeight="1" x14ac:dyDescent="0.15">
      <c r="A119" s="113"/>
      <c r="B119" s="114"/>
      <c r="C119" s="114"/>
      <c r="D119" s="114"/>
      <c r="E119" s="114"/>
      <c r="F119" s="114"/>
      <c r="G119" s="114"/>
      <c r="H119" s="114"/>
      <c r="I119" s="115"/>
      <c r="J119" s="25"/>
      <c r="K119" s="27"/>
      <c r="L119" s="27"/>
      <c r="M119" s="27"/>
      <c r="N119" s="27"/>
      <c r="O119" s="27"/>
      <c r="P119" s="27"/>
      <c r="Q119" s="27"/>
      <c r="R119" s="27"/>
      <c r="S119" s="27"/>
      <c r="T119" s="27"/>
      <c r="U119" s="27"/>
      <c r="V119" s="27"/>
      <c r="W119" s="27"/>
      <c r="X119" s="27"/>
      <c r="Y119" s="35"/>
      <c r="Z119" s="26" t="s">
        <v>71</v>
      </c>
      <c r="AA119" s="26"/>
      <c r="AB119" s="26"/>
      <c r="AC119" s="26"/>
      <c r="AD119" s="26"/>
      <c r="AE119" s="26"/>
      <c r="AF119" s="26"/>
      <c r="AG119" s="26"/>
      <c r="AH119" s="33"/>
      <c r="AI119" s="33"/>
      <c r="AJ119" s="33"/>
      <c r="AK119" s="26"/>
      <c r="AL119" s="33"/>
      <c r="AM119" s="34"/>
    </row>
    <row r="120" spans="1:61" ht="9.9499999999999993" customHeight="1" x14ac:dyDescent="0.15">
      <c r="A120" s="123" t="s">
        <v>129</v>
      </c>
      <c r="B120" s="124"/>
      <c r="C120" s="124"/>
      <c r="D120" s="124"/>
      <c r="E120" s="124"/>
      <c r="F120" s="124"/>
      <c r="G120" s="124"/>
      <c r="H120" s="124"/>
      <c r="I120" s="124"/>
      <c r="J120" s="124"/>
      <c r="K120" s="124"/>
      <c r="L120" s="124"/>
      <c r="M120" s="124"/>
      <c r="N120" s="124"/>
      <c r="O120" s="124"/>
      <c r="P120" s="124"/>
      <c r="Q120" s="124"/>
      <c r="R120" s="124"/>
      <c r="S120" s="124"/>
      <c r="T120" s="124"/>
      <c r="U120" s="124"/>
      <c r="V120" s="124"/>
      <c r="W120" s="124"/>
      <c r="X120" s="124"/>
      <c r="Y120" s="124"/>
      <c r="Z120" s="124"/>
      <c r="AA120" s="124"/>
      <c r="AB120" s="124"/>
      <c r="AC120" s="124"/>
      <c r="AD120" s="124"/>
      <c r="AE120" s="117" t="s">
        <v>130</v>
      </c>
      <c r="AF120" s="119"/>
      <c r="AG120" s="103" t="s">
        <v>132</v>
      </c>
      <c r="AH120" s="103"/>
      <c r="AI120" s="103"/>
      <c r="AJ120" s="103"/>
      <c r="AK120" s="103"/>
      <c r="AL120" s="103"/>
      <c r="AM120" s="104"/>
      <c r="BE120" s="12" t="s">
        <v>127</v>
      </c>
      <c r="BF120" s="12" t="b">
        <f>IF($AF120="○",TRUE,IF($AF120="",FALSE,"INPUT_ERROR"))</f>
        <v>0</v>
      </c>
      <c r="BH120" s="12">
        <v>25</v>
      </c>
      <c r="BI120" s="12" t="str">
        <f>"ITEM" &amp; BH120 &amp;BG120 &amp; "=" &amp;BF120</f>
        <v>ITEM25=FALSE</v>
      </c>
    </row>
    <row r="121" spans="1:61" ht="9.9499999999999993" customHeight="1" x14ac:dyDescent="0.15">
      <c r="A121" s="125"/>
      <c r="B121" s="126"/>
      <c r="C121" s="126"/>
      <c r="D121" s="126"/>
      <c r="E121" s="126"/>
      <c r="F121" s="126"/>
      <c r="G121" s="126"/>
      <c r="H121" s="126"/>
      <c r="I121" s="126"/>
      <c r="J121" s="126"/>
      <c r="K121" s="126"/>
      <c r="L121" s="126"/>
      <c r="M121" s="126"/>
      <c r="N121" s="126"/>
      <c r="O121" s="126"/>
      <c r="P121" s="126"/>
      <c r="Q121" s="126"/>
      <c r="R121" s="126"/>
      <c r="S121" s="126"/>
      <c r="T121" s="126"/>
      <c r="U121" s="126"/>
      <c r="V121" s="126"/>
      <c r="W121" s="126"/>
      <c r="X121" s="126"/>
      <c r="Y121" s="126"/>
      <c r="Z121" s="126"/>
      <c r="AA121" s="126"/>
      <c r="AB121" s="126"/>
      <c r="AC121" s="126"/>
      <c r="AD121" s="126"/>
      <c r="AE121" s="118"/>
      <c r="AF121" s="120"/>
      <c r="AG121" s="105"/>
      <c r="AH121" s="105"/>
      <c r="AI121" s="105"/>
      <c r="AJ121" s="105"/>
      <c r="AK121" s="105"/>
      <c r="AL121" s="105"/>
      <c r="AM121" s="106"/>
    </row>
    <row r="122" spans="1:61" ht="9.9499999999999993" customHeight="1" x14ac:dyDescent="0.15">
      <c r="A122" s="107" t="s">
        <v>76</v>
      </c>
      <c r="B122" s="108"/>
      <c r="C122" s="108"/>
      <c r="D122" s="108"/>
      <c r="E122" s="108"/>
      <c r="F122" s="108"/>
      <c r="G122" s="108"/>
      <c r="H122" s="108"/>
      <c r="I122" s="109"/>
      <c r="J122" s="22"/>
      <c r="K122" s="31"/>
      <c r="L122" s="31"/>
      <c r="M122" s="31"/>
      <c r="N122" s="31"/>
      <c r="O122" s="31"/>
      <c r="P122" s="31"/>
      <c r="Q122" s="31"/>
      <c r="R122" s="23"/>
      <c r="S122" s="27"/>
      <c r="T122" s="27"/>
      <c r="U122" s="27"/>
      <c r="V122" s="27"/>
      <c r="W122" s="27"/>
      <c r="X122" s="27"/>
      <c r="Y122" s="27"/>
      <c r="Z122" s="26" t="s">
        <v>31</v>
      </c>
      <c r="AA122" s="26"/>
      <c r="AB122" s="26"/>
      <c r="AC122" s="26"/>
      <c r="AD122" s="26"/>
      <c r="AE122" s="26"/>
      <c r="AF122" s="26"/>
      <c r="AG122" s="26"/>
      <c r="AH122" s="26"/>
      <c r="AI122" s="26"/>
      <c r="AJ122" s="26"/>
      <c r="AK122" s="26"/>
      <c r="AL122" s="26"/>
      <c r="AM122" s="32"/>
      <c r="BE122" s="12" t="s">
        <v>126</v>
      </c>
      <c r="BF122" s="12">
        <f>IF(TRIM($K123)="","",IF(ISERROR(MATCH($K123,$CG$3:$CG$5,0)),"INPUT_ERROR",MATCH($K123,$CG$3:$CG$5,0)))</f>
        <v>2</v>
      </c>
      <c r="BH122" s="12">
        <v>26</v>
      </c>
      <c r="BI122" s="12" t="str">
        <f>"ITEM" &amp; BH122 &amp;BG122 &amp; "=" &amp;BF122</f>
        <v>ITEM26=2</v>
      </c>
    </row>
    <row r="123" spans="1:61" ht="9.9499999999999993" customHeight="1" x14ac:dyDescent="0.15">
      <c r="A123" s="110"/>
      <c r="B123" s="111"/>
      <c r="C123" s="111"/>
      <c r="D123" s="111"/>
      <c r="E123" s="111"/>
      <c r="F123" s="111"/>
      <c r="G123" s="111"/>
      <c r="H123" s="111"/>
      <c r="I123" s="112"/>
      <c r="J123" s="98" t="s">
        <v>30</v>
      </c>
      <c r="K123" s="145" t="s">
        <v>92</v>
      </c>
      <c r="L123" s="145"/>
      <c r="M123" s="145"/>
      <c r="N123" s="145"/>
      <c r="O123" s="145"/>
      <c r="P123" s="145"/>
      <c r="Q123" s="145"/>
      <c r="R123" s="145"/>
      <c r="S123" s="145"/>
      <c r="T123" s="144" t="s">
        <v>98</v>
      </c>
      <c r="U123" s="27"/>
      <c r="V123" s="27"/>
      <c r="W123" s="27"/>
      <c r="X123" s="27"/>
      <c r="Y123" s="27"/>
      <c r="Z123" s="26" t="s">
        <v>72</v>
      </c>
      <c r="AA123" s="26"/>
      <c r="AB123" s="26"/>
      <c r="AC123" s="26"/>
      <c r="AD123" s="26"/>
      <c r="AE123" s="26"/>
      <c r="AF123" s="26"/>
      <c r="AG123" s="26"/>
      <c r="AH123" s="26"/>
      <c r="AI123" s="26"/>
      <c r="AJ123" s="26"/>
      <c r="AK123" s="26"/>
      <c r="AL123" s="26"/>
      <c r="AM123" s="32"/>
    </row>
    <row r="124" spans="1:61" ht="9.9499999999999993" customHeight="1" x14ac:dyDescent="0.15">
      <c r="A124" s="110"/>
      <c r="B124" s="111"/>
      <c r="C124" s="111"/>
      <c r="D124" s="111"/>
      <c r="E124" s="111"/>
      <c r="F124" s="111"/>
      <c r="G124" s="111"/>
      <c r="H124" s="111"/>
      <c r="I124" s="112"/>
      <c r="J124" s="98"/>
      <c r="K124" s="145"/>
      <c r="L124" s="145"/>
      <c r="M124" s="145"/>
      <c r="N124" s="145"/>
      <c r="O124" s="145"/>
      <c r="P124" s="145"/>
      <c r="Q124" s="145"/>
      <c r="R124" s="145"/>
      <c r="S124" s="145"/>
      <c r="T124" s="144"/>
      <c r="U124" s="27"/>
      <c r="V124" s="27"/>
      <c r="W124" s="27"/>
      <c r="X124" s="27"/>
      <c r="Y124" s="27"/>
      <c r="Z124" s="26" t="s">
        <v>70</v>
      </c>
      <c r="AA124" s="26"/>
      <c r="AB124" s="26"/>
      <c r="AC124" s="26"/>
      <c r="AD124" s="26"/>
      <c r="AE124" s="26"/>
      <c r="AF124" s="26"/>
      <c r="AG124" s="26"/>
      <c r="AH124" s="33"/>
      <c r="AI124" s="33"/>
      <c r="AJ124" s="33"/>
      <c r="AK124" s="33"/>
      <c r="AL124" s="33"/>
      <c r="AM124" s="34"/>
    </row>
    <row r="125" spans="1:61" ht="9.9499999999999993" customHeight="1" x14ac:dyDescent="0.15">
      <c r="A125" s="113"/>
      <c r="B125" s="114"/>
      <c r="C125" s="114"/>
      <c r="D125" s="114"/>
      <c r="E125" s="114"/>
      <c r="F125" s="114"/>
      <c r="G125" s="114"/>
      <c r="H125" s="114"/>
      <c r="I125" s="115"/>
      <c r="J125" s="25"/>
      <c r="K125" s="27"/>
      <c r="L125" s="27"/>
      <c r="M125" s="27"/>
      <c r="N125" s="27"/>
      <c r="O125" s="27"/>
      <c r="P125" s="27"/>
      <c r="Q125" s="27"/>
      <c r="R125" s="27"/>
      <c r="S125" s="27"/>
      <c r="T125" s="27"/>
      <c r="U125" s="27"/>
      <c r="V125" s="27"/>
      <c r="W125" s="27"/>
      <c r="X125" s="27"/>
      <c r="Y125" s="35"/>
      <c r="Z125" s="26" t="s">
        <v>71</v>
      </c>
      <c r="AA125" s="26"/>
      <c r="AB125" s="26"/>
      <c r="AC125" s="26"/>
      <c r="AD125" s="26"/>
      <c r="AE125" s="26"/>
      <c r="AF125" s="26"/>
      <c r="AG125" s="26"/>
      <c r="AH125" s="33"/>
      <c r="AI125" s="33"/>
      <c r="AJ125" s="33"/>
      <c r="AK125" s="26"/>
      <c r="AL125" s="33"/>
      <c r="AM125" s="34"/>
    </row>
    <row r="126" spans="1:61" ht="9.9499999999999993" customHeight="1" x14ac:dyDescent="0.15">
      <c r="A126" s="121" t="s">
        <v>135</v>
      </c>
      <c r="B126" s="103"/>
      <c r="C126" s="103"/>
      <c r="D126" s="103"/>
      <c r="E126" s="103"/>
      <c r="F126" s="103"/>
      <c r="G126" s="103"/>
      <c r="H126" s="103"/>
      <c r="I126" s="103"/>
      <c r="J126" s="103"/>
      <c r="K126" s="103"/>
      <c r="L126" s="103"/>
      <c r="M126" s="103"/>
      <c r="N126" s="103"/>
      <c r="O126" s="103"/>
      <c r="P126" s="103"/>
      <c r="Q126" s="103"/>
      <c r="R126" s="103"/>
      <c r="S126" s="103"/>
      <c r="T126" s="117"/>
      <c r="U126" s="117"/>
      <c r="V126" s="117" t="s">
        <v>130</v>
      </c>
      <c r="W126" s="119" t="s">
        <v>194</v>
      </c>
      <c r="X126" s="103" t="s">
        <v>134</v>
      </c>
      <c r="Y126" s="103"/>
      <c r="Z126" s="103"/>
      <c r="AA126" s="103"/>
      <c r="AB126" s="103"/>
      <c r="AC126" s="103"/>
      <c r="AD126" s="103"/>
      <c r="AE126" s="117" t="s">
        <v>130</v>
      </c>
      <c r="AF126" s="119"/>
      <c r="AG126" s="103" t="s">
        <v>133</v>
      </c>
      <c r="AH126" s="103"/>
      <c r="AI126" s="103"/>
      <c r="AJ126" s="103"/>
      <c r="AK126" s="103"/>
      <c r="AL126" s="103"/>
      <c r="AM126" s="104"/>
      <c r="BE126" s="12" t="s">
        <v>127</v>
      </c>
      <c r="BF126" s="12" t="b">
        <f>IF($W126="○",TRUE,IF($W126="",FALSE,"INPUT_ERROR"))</f>
        <v>1</v>
      </c>
      <c r="BH126" s="12">
        <v>27</v>
      </c>
      <c r="BI126" s="12" t="str">
        <f>"ITEM" &amp; BH126 &amp;BG126 &amp; "=" &amp;BF126</f>
        <v>ITEM27=TRUE</v>
      </c>
    </row>
    <row r="127" spans="1:61" ht="9.9499999999999993" customHeight="1" x14ac:dyDescent="0.15">
      <c r="A127" s="122"/>
      <c r="B127" s="105"/>
      <c r="C127" s="105"/>
      <c r="D127" s="105"/>
      <c r="E127" s="105"/>
      <c r="F127" s="105"/>
      <c r="G127" s="105"/>
      <c r="H127" s="105"/>
      <c r="I127" s="105"/>
      <c r="J127" s="105"/>
      <c r="K127" s="105"/>
      <c r="L127" s="105"/>
      <c r="M127" s="105"/>
      <c r="N127" s="105"/>
      <c r="O127" s="105"/>
      <c r="P127" s="105"/>
      <c r="Q127" s="105"/>
      <c r="R127" s="105"/>
      <c r="S127" s="105"/>
      <c r="T127" s="118"/>
      <c r="U127" s="118"/>
      <c r="V127" s="118"/>
      <c r="W127" s="120"/>
      <c r="X127" s="105"/>
      <c r="Y127" s="105"/>
      <c r="Z127" s="105"/>
      <c r="AA127" s="105"/>
      <c r="AB127" s="105"/>
      <c r="AC127" s="105"/>
      <c r="AD127" s="105"/>
      <c r="AE127" s="118"/>
      <c r="AF127" s="120"/>
      <c r="AG127" s="105"/>
      <c r="AH127" s="105"/>
      <c r="AI127" s="105"/>
      <c r="AJ127" s="105"/>
      <c r="AK127" s="105"/>
      <c r="AL127" s="105"/>
      <c r="AM127" s="106"/>
      <c r="BE127" s="12" t="s">
        <v>127</v>
      </c>
      <c r="BF127" s="12" t="b">
        <f>IF($AF126="○",TRUE,IF($AF126="",FALSE,"INPUT_ERROR"))</f>
        <v>0</v>
      </c>
      <c r="BH127" s="12">
        <v>28</v>
      </c>
      <c r="BI127" s="12" t="str">
        <f>"ITEM" &amp; BH127 &amp;BG127 &amp; "=" &amp;BF127</f>
        <v>ITEM28=FALSE</v>
      </c>
    </row>
    <row r="128" spans="1:61" ht="9.9499999999999993" customHeight="1" x14ac:dyDescent="0.15">
      <c r="A128" s="107" t="s">
        <v>73</v>
      </c>
      <c r="B128" s="108"/>
      <c r="C128" s="108"/>
      <c r="D128" s="108"/>
      <c r="E128" s="108"/>
      <c r="F128" s="108"/>
      <c r="G128" s="108"/>
      <c r="H128" s="108"/>
      <c r="I128" s="109"/>
      <c r="J128" s="22"/>
      <c r="K128" s="31"/>
      <c r="L128" s="31"/>
      <c r="M128" s="31"/>
      <c r="N128" s="31"/>
      <c r="O128" s="31"/>
      <c r="P128" s="31"/>
      <c r="Q128" s="31"/>
      <c r="R128" s="23"/>
      <c r="S128" s="23"/>
      <c r="T128" s="23"/>
      <c r="U128" s="23"/>
      <c r="V128" s="23"/>
      <c r="W128" s="23"/>
      <c r="X128" s="23"/>
      <c r="Y128" s="23"/>
      <c r="Z128" s="31" t="s">
        <v>31</v>
      </c>
      <c r="AA128" s="31"/>
      <c r="AB128" s="31"/>
      <c r="AC128" s="31"/>
      <c r="AD128" s="31"/>
      <c r="AE128" s="31"/>
      <c r="AF128" s="31"/>
      <c r="AG128" s="31"/>
      <c r="AH128" s="31"/>
      <c r="AI128" s="31"/>
      <c r="AJ128" s="31"/>
      <c r="AK128" s="31"/>
      <c r="AL128" s="31"/>
      <c r="AM128" s="40"/>
      <c r="BE128" s="12" t="s">
        <v>126</v>
      </c>
      <c r="BF128" s="12" t="str">
        <f>IF(TRIM($K129)="","",IF(ISERROR(MATCH($K129,$CG$3:$CG$5,0)),"INPUT_ERROR",MATCH($K129,$CG$3:$CG$5,0)))</f>
        <v/>
      </c>
      <c r="BH128" s="12">
        <v>29</v>
      </c>
      <c r="BI128" s="12" t="str">
        <f>"ITEM" &amp; BH128 &amp;BG128 &amp; "=" &amp;BF128</f>
        <v>ITEM29=</v>
      </c>
    </row>
    <row r="129" spans="1:61" ht="9.9499999999999993" customHeight="1" x14ac:dyDescent="0.15">
      <c r="A129" s="110"/>
      <c r="B129" s="111"/>
      <c r="C129" s="111"/>
      <c r="D129" s="111"/>
      <c r="E129" s="111"/>
      <c r="F129" s="111"/>
      <c r="G129" s="111"/>
      <c r="H129" s="111"/>
      <c r="I129" s="112"/>
      <c r="J129" s="98" t="s">
        <v>68</v>
      </c>
      <c r="K129" s="145"/>
      <c r="L129" s="145"/>
      <c r="M129" s="145"/>
      <c r="N129" s="145"/>
      <c r="O129" s="145"/>
      <c r="P129" s="145"/>
      <c r="Q129" s="145"/>
      <c r="R129" s="145"/>
      <c r="S129" s="145"/>
      <c r="T129" s="144" t="s">
        <v>98</v>
      </c>
      <c r="U129" s="27"/>
      <c r="V129" s="27"/>
      <c r="W129" s="27"/>
      <c r="X129" s="27"/>
      <c r="Y129" s="27"/>
      <c r="Z129" s="26" t="s">
        <v>72</v>
      </c>
      <c r="AA129" s="26"/>
      <c r="AB129" s="26"/>
      <c r="AC129" s="26"/>
      <c r="AD129" s="26"/>
      <c r="AE129" s="26"/>
      <c r="AF129" s="26"/>
      <c r="AG129" s="26"/>
      <c r="AH129" s="26"/>
      <c r="AI129" s="26"/>
      <c r="AJ129" s="26"/>
      <c r="AK129" s="26"/>
      <c r="AL129" s="26"/>
      <c r="AM129" s="32"/>
    </row>
    <row r="130" spans="1:61" ht="9.9499999999999993" customHeight="1" x14ac:dyDescent="0.15">
      <c r="A130" s="110"/>
      <c r="B130" s="111"/>
      <c r="C130" s="111"/>
      <c r="D130" s="111"/>
      <c r="E130" s="111"/>
      <c r="F130" s="111"/>
      <c r="G130" s="111"/>
      <c r="H130" s="111"/>
      <c r="I130" s="112"/>
      <c r="J130" s="98"/>
      <c r="K130" s="145"/>
      <c r="L130" s="145"/>
      <c r="M130" s="145"/>
      <c r="N130" s="145"/>
      <c r="O130" s="145"/>
      <c r="P130" s="145"/>
      <c r="Q130" s="145"/>
      <c r="R130" s="145"/>
      <c r="S130" s="145"/>
      <c r="T130" s="144"/>
      <c r="U130" s="27"/>
      <c r="V130" s="27"/>
      <c r="W130" s="27"/>
      <c r="X130" s="27"/>
      <c r="Y130" s="27"/>
      <c r="Z130" s="26" t="s">
        <v>70</v>
      </c>
      <c r="AA130" s="26"/>
      <c r="AB130" s="26"/>
      <c r="AC130" s="26"/>
      <c r="AD130" s="26"/>
      <c r="AE130" s="26"/>
      <c r="AF130" s="26"/>
      <c r="AG130" s="26"/>
      <c r="AH130" s="33"/>
      <c r="AI130" s="33"/>
      <c r="AJ130" s="33"/>
      <c r="AK130" s="33"/>
      <c r="AL130" s="33"/>
      <c r="AM130" s="34"/>
    </row>
    <row r="131" spans="1:61" ht="9.9499999999999993" customHeight="1" x14ac:dyDescent="0.15">
      <c r="A131" s="113"/>
      <c r="B131" s="114"/>
      <c r="C131" s="114"/>
      <c r="D131" s="114"/>
      <c r="E131" s="114"/>
      <c r="F131" s="114"/>
      <c r="G131" s="114"/>
      <c r="H131" s="114"/>
      <c r="I131" s="115"/>
      <c r="J131" s="29"/>
      <c r="K131" s="36"/>
      <c r="L131" s="36"/>
      <c r="M131" s="36"/>
      <c r="N131" s="36"/>
      <c r="O131" s="36"/>
      <c r="P131" s="36"/>
      <c r="Q131" s="36"/>
      <c r="R131" s="36"/>
      <c r="S131" s="36"/>
      <c r="T131" s="36"/>
      <c r="U131" s="36"/>
      <c r="V131" s="36"/>
      <c r="W131" s="36"/>
      <c r="X131" s="36"/>
      <c r="Y131" s="41"/>
      <c r="Z131" s="37" t="s">
        <v>71</v>
      </c>
      <c r="AA131" s="37"/>
      <c r="AB131" s="37"/>
      <c r="AC131" s="37"/>
      <c r="AD131" s="37"/>
      <c r="AE131" s="37"/>
      <c r="AF131" s="37"/>
      <c r="AG131" s="37"/>
      <c r="AH131" s="42"/>
      <c r="AI131" s="42"/>
      <c r="AJ131" s="42"/>
      <c r="AK131" s="37"/>
      <c r="AL131" s="42"/>
      <c r="AM131" s="43"/>
    </row>
    <row r="132" spans="1:61" ht="9.9499999999999993" customHeight="1" x14ac:dyDescent="0.15">
      <c r="A132" s="107" t="s">
        <v>77</v>
      </c>
      <c r="B132" s="108"/>
      <c r="C132" s="108"/>
      <c r="D132" s="108"/>
      <c r="E132" s="108"/>
      <c r="F132" s="108"/>
      <c r="G132" s="108"/>
      <c r="H132" s="108"/>
      <c r="I132" s="109"/>
      <c r="J132" s="22"/>
      <c r="K132" s="31"/>
      <c r="L132" s="31"/>
      <c r="M132" s="31"/>
      <c r="N132" s="31"/>
      <c r="O132" s="31"/>
      <c r="P132" s="31"/>
      <c r="Q132" s="31"/>
      <c r="R132" s="23"/>
      <c r="S132" s="23"/>
      <c r="T132" s="23"/>
      <c r="U132" s="23"/>
      <c r="V132" s="23"/>
      <c r="W132" s="23"/>
      <c r="X132" s="23"/>
      <c r="Y132" s="23"/>
      <c r="Z132" s="31" t="s">
        <v>31</v>
      </c>
      <c r="AA132" s="31"/>
      <c r="AB132" s="31"/>
      <c r="AC132" s="31"/>
      <c r="AD132" s="31"/>
      <c r="AE132" s="31"/>
      <c r="AF132" s="31"/>
      <c r="AG132" s="31"/>
      <c r="AH132" s="31"/>
      <c r="AI132" s="31"/>
      <c r="AJ132" s="31"/>
      <c r="AK132" s="31"/>
      <c r="AL132" s="31"/>
      <c r="AM132" s="40"/>
      <c r="BE132" s="12" t="s">
        <v>126</v>
      </c>
      <c r="BF132" s="12">
        <f>IF(TRIM($K133)="","",IF(ISERROR(MATCH($K133,$CG$3:$CG$5,0)),"INPUT_ERROR",MATCH($K133,$CG$3:$CG$5,0)))</f>
        <v>2</v>
      </c>
      <c r="BH132" s="12">
        <v>30</v>
      </c>
      <c r="BI132" s="12" t="str">
        <f>"ITEM" &amp; BH132 &amp;BG132 &amp; "=" &amp;BF132</f>
        <v>ITEM30=2</v>
      </c>
    </row>
    <row r="133" spans="1:61" ht="9.9499999999999993" customHeight="1" x14ac:dyDescent="0.15">
      <c r="A133" s="110"/>
      <c r="B133" s="111"/>
      <c r="C133" s="111"/>
      <c r="D133" s="111"/>
      <c r="E133" s="111"/>
      <c r="F133" s="111"/>
      <c r="G133" s="111"/>
      <c r="H133" s="111"/>
      <c r="I133" s="112"/>
      <c r="J133" s="98" t="s">
        <v>68</v>
      </c>
      <c r="K133" s="145" t="s">
        <v>92</v>
      </c>
      <c r="L133" s="145"/>
      <c r="M133" s="145"/>
      <c r="N133" s="145"/>
      <c r="O133" s="145"/>
      <c r="P133" s="145"/>
      <c r="Q133" s="145"/>
      <c r="R133" s="145"/>
      <c r="S133" s="145"/>
      <c r="T133" s="144" t="s">
        <v>98</v>
      </c>
      <c r="U133" s="27"/>
      <c r="V133" s="27"/>
      <c r="W133" s="27"/>
      <c r="X133" s="27"/>
      <c r="Y133" s="27"/>
      <c r="Z133" s="26" t="s">
        <v>72</v>
      </c>
      <c r="AA133" s="26"/>
      <c r="AB133" s="26"/>
      <c r="AC133" s="26"/>
      <c r="AD133" s="26"/>
      <c r="AE133" s="26"/>
      <c r="AF133" s="26"/>
      <c r="AG133" s="26"/>
      <c r="AH133" s="26"/>
      <c r="AI133" s="26"/>
      <c r="AJ133" s="26"/>
      <c r="AK133" s="26"/>
      <c r="AL133" s="26"/>
      <c r="AM133" s="32"/>
    </row>
    <row r="134" spans="1:61" ht="9.9499999999999993" customHeight="1" x14ac:dyDescent="0.15">
      <c r="A134" s="110"/>
      <c r="B134" s="111"/>
      <c r="C134" s="111"/>
      <c r="D134" s="111"/>
      <c r="E134" s="111"/>
      <c r="F134" s="111"/>
      <c r="G134" s="111"/>
      <c r="H134" s="111"/>
      <c r="I134" s="112"/>
      <c r="J134" s="98"/>
      <c r="K134" s="145"/>
      <c r="L134" s="145"/>
      <c r="M134" s="145"/>
      <c r="N134" s="145"/>
      <c r="O134" s="145"/>
      <c r="P134" s="145"/>
      <c r="Q134" s="145"/>
      <c r="R134" s="145"/>
      <c r="S134" s="145"/>
      <c r="T134" s="144"/>
      <c r="U134" s="27"/>
      <c r="V134" s="27"/>
      <c r="W134" s="27"/>
      <c r="X134" s="27"/>
      <c r="Y134" s="27"/>
      <c r="Z134" s="26" t="s">
        <v>70</v>
      </c>
      <c r="AA134" s="26"/>
      <c r="AB134" s="26"/>
      <c r="AC134" s="26"/>
      <c r="AD134" s="26"/>
      <c r="AE134" s="26"/>
      <c r="AF134" s="26"/>
      <c r="AG134" s="26"/>
      <c r="AH134" s="33"/>
      <c r="AI134" s="33"/>
      <c r="AJ134" s="33"/>
      <c r="AK134" s="33"/>
      <c r="AL134" s="33"/>
      <c r="AM134" s="34"/>
    </row>
    <row r="135" spans="1:61" ht="9.9499999999999993" customHeight="1" x14ac:dyDescent="0.15">
      <c r="A135" s="113"/>
      <c r="B135" s="114"/>
      <c r="C135" s="114"/>
      <c r="D135" s="114"/>
      <c r="E135" s="114"/>
      <c r="F135" s="114"/>
      <c r="G135" s="114"/>
      <c r="H135" s="114"/>
      <c r="I135" s="115"/>
      <c r="J135" s="29"/>
      <c r="K135" s="36"/>
      <c r="L135" s="36"/>
      <c r="M135" s="36"/>
      <c r="N135" s="36"/>
      <c r="O135" s="36"/>
      <c r="P135" s="36"/>
      <c r="Q135" s="36"/>
      <c r="R135" s="36"/>
      <c r="S135" s="36"/>
      <c r="T135" s="36"/>
      <c r="U135" s="36"/>
      <c r="V135" s="36"/>
      <c r="W135" s="36"/>
      <c r="X135" s="36"/>
      <c r="Y135" s="41"/>
      <c r="Z135" s="37" t="s">
        <v>71</v>
      </c>
      <c r="AA135" s="37"/>
      <c r="AB135" s="37"/>
      <c r="AC135" s="37"/>
      <c r="AD135" s="37"/>
      <c r="AE135" s="37"/>
      <c r="AF135" s="37"/>
      <c r="AG135" s="37"/>
      <c r="AH135" s="42"/>
      <c r="AI135" s="42"/>
      <c r="AJ135" s="42"/>
      <c r="AK135" s="37"/>
      <c r="AL135" s="42"/>
      <c r="AM135" s="43"/>
    </row>
    <row r="136" spans="1:61" ht="9.9499999999999993" customHeight="1" x14ac:dyDescent="0.15">
      <c r="A136" s="86" t="s">
        <v>60</v>
      </c>
      <c r="B136" s="87"/>
      <c r="C136" s="87"/>
      <c r="D136" s="87"/>
      <c r="E136" s="87"/>
      <c r="F136" s="87"/>
      <c r="G136" s="87"/>
      <c r="H136" s="87"/>
      <c r="I136" s="87"/>
      <c r="J136" s="87"/>
      <c r="K136" s="87"/>
      <c r="L136" s="87"/>
      <c r="M136" s="87"/>
      <c r="N136" s="87"/>
      <c r="O136" s="87"/>
      <c r="P136" s="87"/>
      <c r="Q136" s="87"/>
      <c r="R136" s="87"/>
      <c r="S136" s="87"/>
      <c r="T136" s="87"/>
      <c r="U136" s="87"/>
      <c r="V136" s="87"/>
      <c r="W136" s="87"/>
      <c r="X136" s="87"/>
      <c r="Y136" s="87"/>
      <c r="Z136" s="87"/>
      <c r="AA136" s="87"/>
      <c r="AB136" s="87"/>
      <c r="AC136" s="87"/>
      <c r="AD136" s="87"/>
      <c r="AE136" s="87"/>
      <c r="AF136" s="87"/>
      <c r="AG136" s="87"/>
      <c r="AH136" s="87"/>
      <c r="AI136" s="87"/>
      <c r="AJ136" s="87"/>
      <c r="AK136" s="87"/>
      <c r="AL136" s="87"/>
      <c r="AM136" s="88"/>
    </row>
    <row r="137" spans="1:61" ht="9.9499999999999993" customHeight="1" x14ac:dyDescent="0.15">
      <c r="A137" s="89"/>
      <c r="B137" s="90"/>
      <c r="C137" s="90"/>
      <c r="D137" s="90"/>
      <c r="E137" s="90"/>
      <c r="F137" s="90"/>
      <c r="G137" s="90"/>
      <c r="H137" s="90"/>
      <c r="I137" s="90"/>
      <c r="J137" s="90"/>
      <c r="K137" s="90"/>
      <c r="L137" s="90"/>
      <c r="M137" s="90"/>
      <c r="N137" s="90"/>
      <c r="O137" s="90"/>
      <c r="P137" s="90"/>
      <c r="Q137" s="90"/>
      <c r="R137" s="90"/>
      <c r="S137" s="90"/>
      <c r="T137" s="90"/>
      <c r="U137" s="90"/>
      <c r="V137" s="90"/>
      <c r="W137" s="90"/>
      <c r="X137" s="90"/>
      <c r="Y137" s="90"/>
      <c r="Z137" s="90"/>
      <c r="AA137" s="90"/>
      <c r="AB137" s="90"/>
      <c r="AC137" s="90"/>
      <c r="AD137" s="90"/>
      <c r="AE137" s="90"/>
      <c r="AF137" s="90"/>
      <c r="AG137" s="90"/>
      <c r="AH137" s="90"/>
      <c r="AI137" s="90"/>
      <c r="AJ137" s="90"/>
      <c r="AK137" s="90"/>
      <c r="AL137" s="90"/>
      <c r="AM137" s="91"/>
    </row>
    <row r="138" spans="1:61" ht="9.9499999999999993" customHeight="1" x14ac:dyDescent="0.15">
      <c r="A138" s="107" t="s">
        <v>78</v>
      </c>
      <c r="B138" s="108"/>
      <c r="C138" s="108"/>
      <c r="D138" s="108"/>
      <c r="E138" s="108"/>
      <c r="F138" s="108"/>
      <c r="G138" s="108"/>
      <c r="H138" s="108"/>
      <c r="I138" s="109"/>
      <c r="J138" s="22"/>
      <c r="K138" s="31"/>
      <c r="L138" s="31"/>
      <c r="M138" s="31"/>
      <c r="N138" s="31"/>
      <c r="O138" s="31"/>
      <c r="P138" s="31"/>
      <c r="Q138" s="31"/>
      <c r="R138" s="23"/>
      <c r="S138" s="27"/>
      <c r="T138" s="27"/>
      <c r="U138" s="27"/>
      <c r="V138" s="27"/>
      <c r="W138" s="27"/>
      <c r="X138" s="27"/>
      <c r="Y138" s="27"/>
      <c r="Z138" s="26" t="s">
        <v>31</v>
      </c>
      <c r="AA138" s="26"/>
      <c r="AB138" s="26"/>
      <c r="AC138" s="26"/>
      <c r="AD138" s="26"/>
      <c r="AE138" s="26"/>
      <c r="AF138" s="26"/>
      <c r="AG138" s="26"/>
      <c r="AH138" s="26"/>
      <c r="AI138" s="26"/>
      <c r="AJ138" s="26"/>
      <c r="AK138" s="26"/>
      <c r="AL138" s="26"/>
      <c r="AM138" s="32"/>
      <c r="BE138" s="12" t="s">
        <v>126</v>
      </c>
      <c r="BF138" s="12">
        <f>IF(TRIM($K139)="","",IF(ISERROR(MATCH($K139,$CG$3:$CG$5,0)),"INPUT_ERROR",MATCH($K139,$CG$3:$CG$5,0)))</f>
        <v>2</v>
      </c>
      <c r="BH138" s="12">
        <v>31</v>
      </c>
      <c r="BI138" s="12" t="str">
        <f>"ITEM" &amp; BH138 &amp;BG138 &amp; "=" &amp;BF138</f>
        <v>ITEM31=2</v>
      </c>
    </row>
    <row r="139" spans="1:61" ht="9.9499999999999993" customHeight="1" x14ac:dyDescent="0.15">
      <c r="A139" s="110"/>
      <c r="B139" s="111"/>
      <c r="C139" s="111"/>
      <c r="D139" s="111"/>
      <c r="E139" s="111"/>
      <c r="F139" s="111"/>
      <c r="G139" s="111"/>
      <c r="H139" s="111"/>
      <c r="I139" s="112"/>
      <c r="J139" s="98" t="s">
        <v>68</v>
      </c>
      <c r="K139" s="145" t="s">
        <v>92</v>
      </c>
      <c r="L139" s="145"/>
      <c r="M139" s="145"/>
      <c r="N139" s="145"/>
      <c r="O139" s="145"/>
      <c r="P139" s="145"/>
      <c r="Q139" s="145"/>
      <c r="R139" s="145"/>
      <c r="S139" s="145"/>
      <c r="T139" s="144" t="s">
        <v>98</v>
      </c>
      <c r="U139" s="27"/>
      <c r="V139" s="27"/>
      <c r="W139" s="27"/>
      <c r="X139" s="27"/>
      <c r="Y139" s="27"/>
      <c r="Z139" s="26" t="s">
        <v>72</v>
      </c>
      <c r="AA139" s="26"/>
      <c r="AB139" s="26"/>
      <c r="AC139" s="26"/>
      <c r="AD139" s="26"/>
      <c r="AE139" s="26"/>
      <c r="AF139" s="26"/>
      <c r="AG139" s="26"/>
      <c r="AH139" s="26"/>
      <c r="AI139" s="26"/>
      <c r="AJ139" s="26"/>
      <c r="AK139" s="26"/>
      <c r="AL139" s="26"/>
      <c r="AM139" s="32"/>
    </row>
    <row r="140" spans="1:61" ht="9.9499999999999993" customHeight="1" x14ac:dyDescent="0.15">
      <c r="A140" s="110"/>
      <c r="B140" s="111"/>
      <c r="C140" s="111"/>
      <c r="D140" s="111"/>
      <c r="E140" s="111"/>
      <c r="F140" s="111"/>
      <c r="G140" s="111"/>
      <c r="H140" s="111"/>
      <c r="I140" s="112"/>
      <c r="J140" s="98"/>
      <c r="K140" s="145"/>
      <c r="L140" s="145"/>
      <c r="M140" s="145"/>
      <c r="N140" s="145"/>
      <c r="O140" s="145"/>
      <c r="P140" s="145"/>
      <c r="Q140" s="145"/>
      <c r="R140" s="145"/>
      <c r="S140" s="145"/>
      <c r="T140" s="144"/>
      <c r="U140" s="27"/>
      <c r="V140" s="27"/>
      <c r="W140" s="27"/>
      <c r="X140" s="27"/>
      <c r="Y140" s="27"/>
      <c r="Z140" s="26" t="s">
        <v>70</v>
      </c>
      <c r="AA140" s="26"/>
      <c r="AB140" s="26"/>
      <c r="AC140" s="26"/>
      <c r="AD140" s="26"/>
      <c r="AE140" s="26"/>
      <c r="AF140" s="26"/>
      <c r="AG140" s="26"/>
      <c r="AH140" s="33"/>
      <c r="AI140" s="33"/>
      <c r="AJ140" s="33"/>
      <c r="AK140" s="33"/>
      <c r="AL140" s="33"/>
      <c r="AM140" s="34"/>
    </row>
    <row r="141" spans="1:61" ht="9.9499999999999993" customHeight="1" x14ac:dyDescent="0.15">
      <c r="A141" s="113"/>
      <c r="B141" s="114"/>
      <c r="C141" s="114"/>
      <c r="D141" s="114"/>
      <c r="E141" s="114"/>
      <c r="F141" s="114"/>
      <c r="G141" s="114"/>
      <c r="H141" s="114"/>
      <c r="I141" s="115"/>
      <c r="J141" s="25"/>
      <c r="K141" s="27"/>
      <c r="L141" s="27"/>
      <c r="M141" s="27"/>
      <c r="N141" s="27"/>
      <c r="O141" s="27"/>
      <c r="P141" s="27"/>
      <c r="Q141" s="27"/>
      <c r="R141" s="27"/>
      <c r="S141" s="27"/>
      <c r="T141" s="27"/>
      <c r="U141" s="27"/>
      <c r="V141" s="27"/>
      <c r="W141" s="27"/>
      <c r="X141" s="27"/>
      <c r="Y141" s="35"/>
      <c r="Z141" s="26" t="s">
        <v>71</v>
      </c>
      <c r="AA141" s="26"/>
      <c r="AB141" s="26"/>
      <c r="AC141" s="26"/>
      <c r="AD141" s="26"/>
      <c r="AE141" s="26"/>
      <c r="AF141" s="26"/>
      <c r="AG141" s="26"/>
      <c r="AH141" s="33"/>
      <c r="AI141" s="33"/>
      <c r="AJ141" s="33"/>
      <c r="AK141" s="26"/>
      <c r="AL141" s="33"/>
      <c r="AM141" s="34"/>
    </row>
    <row r="142" spans="1:61" ht="9.9499999999999993" customHeight="1" x14ac:dyDescent="0.15">
      <c r="A142" s="86" t="s">
        <v>61</v>
      </c>
      <c r="B142" s="87"/>
      <c r="C142" s="87"/>
      <c r="D142" s="87"/>
      <c r="E142" s="87"/>
      <c r="F142" s="87"/>
      <c r="G142" s="87"/>
      <c r="H142" s="87"/>
      <c r="I142" s="87"/>
      <c r="J142" s="87"/>
      <c r="K142" s="87"/>
      <c r="L142" s="87"/>
      <c r="M142" s="87"/>
      <c r="N142" s="87"/>
      <c r="O142" s="87"/>
      <c r="P142" s="87"/>
      <c r="Q142" s="87"/>
      <c r="R142" s="87"/>
      <c r="S142" s="87"/>
      <c r="T142" s="87"/>
      <c r="U142" s="87"/>
      <c r="V142" s="87"/>
      <c r="W142" s="87"/>
      <c r="X142" s="87"/>
      <c r="Y142" s="87"/>
      <c r="Z142" s="87"/>
      <c r="AA142" s="87"/>
      <c r="AB142" s="87"/>
      <c r="AC142" s="87"/>
      <c r="AD142" s="87"/>
      <c r="AE142" s="87"/>
      <c r="AF142" s="87"/>
      <c r="AG142" s="87"/>
      <c r="AH142" s="87"/>
      <c r="AI142" s="87"/>
      <c r="AJ142" s="87"/>
      <c r="AK142" s="87"/>
      <c r="AL142" s="87"/>
      <c r="AM142" s="88"/>
    </row>
    <row r="143" spans="1:61" ht="9.9499999999999993" customHeight="1" x14ac:dyDescent="0.15">
      <c r="A143" s="89"/>
      <c r="B143" s="90"/>
      <c r="C143" s="90"/>
      <c r="D143" s="90"/>
      <c r="E143" s="90"/>
      <c r="F143" s="90"/>
      <c r="G143" s="90"/>
      <c r="H143" s="90"/>
      <c r="I143" s="90"/>
      <c r="J143" s="90"/>
      <c r="K143" s="90"/>
      <c r="L143" s="90"/>
      <c r="M143" s="90"/>
      <c r="N143" s="90"/>
      <c r="O143" s="90"/>
      <c r="P143" s="90"/>
      <c r="Q143" s="90"/>
      <c r="R143" s="90"/>
      <c r="S143" s="90"/>
      <c r="T143" s="90"/>
      <c r="U143" s="90"/>
      <c r="V143" s="90"/>
      <c r="W143" s="90"/>
      <c r="X143" s="90"/>
      <c r="Y143" s="90"/>
      <c r="Z143" s="90"/>
      <c r="AA143" s="90"/>
      <c r="AB143" s="90"/>
      <c r="AC143" s="90"/>
      <c r="AD143" s="90"/>
      <c r="AE143" s="90"/>
      <c r="AF143" s="90"/>
      <c r="AG143" s="90"/>
      <c r="AH143" s="90"/>
      <c r="AI143" s="90"/>
      <c r="AJ143" s="90"/>
      <c r="AK143" s="90"/>
      <c r="AL143" s="90"/>
      <c r="AM143" s="91"/>
    </row>
    <row r="144" spans="1:61" ht="9.9499999999999993" customHeight="1" x14ac:dyDescent="0.15">
      <c r="A144" s="107" t="s">
        <v>79</v>
      </c>
      <c r="B144" s="108"/>
      <c r="C144" s="108"/>
      <c r="D144" s="108"/>
      <c r="E144" s="108"/>
      <c r="F144" s="108"/>
      <c r="G144" s="108"/>
      <c r="H144" s="108"/>
      <c r="I144" s="109"/>
      <c r="J144" s="99" t="s">
        <v>68</v>
      </c>
      <c r="K144" s="96" t="s">
        <v>194</v>
      </c>
      <c r="L144" s="101" t="s">
        <v>87</v>
      </c>
      <c r="M144" s="101"/>
      <c r="N144" s="101"/>
      <c r="O144" s="101"/>
      <c r="P144" s="94"/>
      <c r="Q144" s="101"/>
      <c r="R144" s="44"/>
      <c r="S144" s="94" t="s">
        <v>88</v>
      </c>
      <c r="T144" s="96"/>
      <c r="U144" s="92" t="s">
        <v>89</v>
      </c>
      <c r="V144" s="92"/>
      <c r="W144" s="92"/>
      <c r="X144" s="92"/>
      <c r="Y144" s="92"/>
      <c r="Z144" s="92"/>
      <c r="AA144" s="92"/>
      <c r="AB144" s="94" t="s">
        <v>88</v>
      </c>
      <c r="AC144" s="96"/>
      <c r="AD144" s="101" t="s">
        <v>90</v>
      </c>
      <c r="AE144" s="101"/>
      <c r="AF144" s="101"/>
      <c r="AG144" s="101"/>
      <c r="AH144" s="101"/>
      <c r="AI144" s="101"/>
      <c r="AJ144" s="44"/>
      <c r="AK144" s="44"/>
      <c r="AL144" s="44"/>
      <c r="AM144" s="45"/>
      <c r="BE144" s="12" t="s">
        <v>127</v>
      </c>
      <c r="BF144" s="12" t="b">
        <f>IF($K144="○",TRUE,IF($K144="",FALSE,"INPUT_ERROR"))</f>
        <v>1</v>
      </c>
      <c r="BH144" s="12">
        <v>32</v>
      </c>
      <c r="BI144" s="12" t="str">
        <f>"ITEM" &amp; BH144 &amp;BG144 &amp; "=" &amp;BF144</f>
        <v>ITEM32=TRUE</v>
      </c>
    </row>
    <row r="145" spans="1:61" ht="9.9499999999999993" customHeight="1" x14ac:dyDescent="0.15">
      <c r="A145" s="113"/>
      <c r="B145" s="114"/>
      <c r="C145" s="114"/>
      <c r="D145" s="114"/>
      <c r="E145" s="114"/>
      <c r="F145" s="114"/>
      <c r="G145" s="114"/>
      <c r="H145" s="114"/>
      <c r="I145" s="115"/>
      <c r="J145" s="100"/>
      <c r="K145" s="97"/>
      <c r="L145" s="102"/>
      <c r="M145" s="102"/>
      <c r="N145" s="102"/>
      <c r="O145" s="102"/>
      <c r="P145" s="95"/>
      <c r="Q145" s="102"/>
      <c r="R145" s="41"/>
      <c r="S145" s="95"/>
      <c r="T145" s="97"/>
      <c r="U145" s="93"/>
      <c r="V145" s="93"/>
      <c r="W145" s="93"/>
      <c r="X145" s="93"/>
      <c r="Y145" s="93"/>
      <c r="Z145" s="93"/>
      <c r="AA145" s="93"/>
      <c r="AB145" s="95"/>
      <c r="AC145" s="97"/>
      <c r="AD145" s="102"/>
      <c r="AE145" s="102"/>
      <c r="AF145" s="102"/>
      <c r="AG145" s="102"/>
      <c r="AH145" s="102"/>
      <c r="AI145" s="102"/>
      <c r="AJ145" s="35"/>
      <c r="AK145" s="35"/>
      <c r="AL145" s="35"/>
      <c r="AM145" s="28"/>
      <c r="BE145" s="12" t="s">
        <v>127</v>
      </c>
      <c r="BF145" s="12" t="b">
        <f>IF($T144="○",TRUE,IF($T144="",FALSE,"INPUT_ERROR"))</f>
        <v>0</v>
      </c>
      <c r="BH145" s="12">
        <v>33</v>
      </c>
      <c r="BI145" s="12" t="str">
        <f t="shared" ref="BI145:BI146" si="0">"ITEM" &amp; BH145 &amp;BG145 &amp; "=" &amp;BF145</f>
        <v>ITEM33=FALSE</v>
      </c>
    </row>
    <row r="146" spans="1:61" ht="9.9499999999999993" customHeight="1" x14ac:dyDescent="0.15">
      <c r="A146" s="86" t="s">
        <v>64</v>
      </c>
      <c r="B146" s="87"/>
      <c r="C146" s="87"/>
      <c r="D146" s="87"/>
      <c r="E146" s="87"/>
      <c r="F146" s="87"/>
      <c r="G146" s="87"/>
      <c r="H146" s="87"/>
      <c r="I146" s="87"/>
      <c r="J146" s="87"/>
      <c r="K146" s="87"/>
      <c r="L146" s="87"/>
      <c r="M146" s="87"/>
      <c r="N146" s="87"/>
      <c r="O146" s="87"/>
      <c r="P146" s="87"/>
      <c r="Q146" s="87"/>
      <c r="R146" s="87"/>
      <c r="S146" s="87"/>
      <c r="T146" s="87"/>
      <c r="U146" s="87"/>
      <c r="V146" s="87"/>
      <c r="W146" s="87"/>
      <c r="X146" s="87"/>
      <c r="Y146" s="87"/>
      <c r="Z146" s="87"/>
      <c r="AA146" s="87"/>
      <c r="AB146" s="87"/>
      <c r="AC146" s="87"/>
      <c r="AD146" s="87"/>
      <c r="AE146" s="87"/>
      <c r="AF146" s="87"/>
      <c r="AG146" s="87"/>
      <c r="AH146" s="87"/>
      <c r="AI146" s="87"/>
      <c r="AJ146" s="87"/>
      <c r="AK146" s="87"/>
      <c r="AL146" s="87"/>
      <c r="AM146" s="88"/>
      <c r="BE146" s="12" t="s">
        <v>127</v>
      </c>
      <c r="BF146" s="12" t="b">
        <f>IF($AC144="○",TRUE,IF($AC144="",FALSE,"INPUT_ERROR"))</f>
        <v>0</v>
      </c>
      <c r="BH146" s="12">
        <v>34</v>
      </c>
      <c r="BI146" s="12" t="str">
        <f t="shared" si="0"/>
        <v>ITEM34=FALSE</v>
      </c>
    </row>
    <row r="147" spans="1:61" ht="9.9499999999999993" customHeight="1" x14ac:dyDescent="0.15">
      <c r="A147" s="89"/>
      <c r="B147" s="90"/>
      <c r="C147" s="90"/>
      <c r="D147" s="90"/>
      <c r="E147" s="90"/>
      <c r="F147" s="90"/>
      <c r="G147" s="90"/>
      <c r="H147" s="90"/>
      <c r="I147" s="90"/>
      <c r="J147" s="90"/>
      <c r="K147" s="90"/>
      <c r="L147" s="90"/>
      <c r="M147" s="90"/>
      <c r="N147" s="90"/>
      <c r="O147" s="90"/>
      <c r="P147" s="90"/>
      <c r="Q147" s="90"/>
      <c r="R147" s="90"/>
      <c r="S147" s="90"/>
      <c r="T147" s="90"/>
      <c r="U147" s="90"/>
      <c r="V147" s="90"/>
      <c r="W147" s="90"/>
      <c r="X147" s="90"/>
      <c r="Y147" s="90"/>
      <c r="Z147" s="90"/>
      <c r="AA147" s="90"/>
      <c r="AB147" s="90"/>
      <c r="AC147" s="90"/>
      <c r="AD147" s="90"/>
      <c r="AE147" s="90"/>
      <c r="AF147" s="90"/>
      <c r="AG147" s="90"/>
      <c r="AH147" s="90"/>
      <c r="AI147" s="90"/>
      <c r="AJ147" s="90"/>
      <c r="AK147" s="90"/>
      <c r="AL147" s="90"/>
      <c r="AM147" s="91"/>
    </row>
    <row r="148" spans="1:61" ht="9.9499999999999993" customHeight="1" x14ac:dyDescent="0.15">
      <c r="A148" s="107" t="s">
        <v>80</v>
      </c>
      <c r="B148" s="108"/>
      <c r="C148" s="108"/>
      <c r="D148" s="108"/>
      <c r="E148" s="108"/>
      <c r="F148" s="108"/>
      <c r="G148" s="108"/>
      <c r="H148" s="108"/>
      <c r="I148" s="109"/>
      <c r="J148" s="22"/>
      <c r="K148" s="31"/>
      <c r="L148" s="31"/>
      <c r="M148" s="31"/>
      <c r="N148" s="31"/>
      <c r="O148" s="31"/>
      <c r="P148" s="31"/>
      <c r="Q148" s="31"/>
      <c r="R148" s="23"/>
      <c r="S148" s="27"/>
      <c r="T148" s="27"/>
      <c r="U148" s="27"/>
      <c r="V148" s="27"/>
      <c r="W148" s="27"/>
      <c r="X148" s="27"/>
      <c r="Y148" s="27"/>
      <c r="Z148" s="26" t="s">
        <v>31</v>
      </c>
      <c r="AA148" s="26"/>
      <c r="AB148" s="26"/>
      <c r="AC148" s="26"/>
      <c r="AD148" s="26"/>
      <c r="AE148" s="26"/>
      <c r="AF148" s="26"/>
      <c r="AG148" s="26"/>
      <c r="AH148" s="26"/>
      <c r="AI148" s="26"/>
      <c r="AJ148" s="26"/>
      <c r="AK148" s="26"/>
      <c r="AL148" s="26"/>
      <c r="AM148" s="32"/>
      <c r="BE148" s="12" t="s">
        <v>136</v>
      </c>
      <c r="BF148" s="12">
        <f>IF(TRIM($K149)="","",IF(ISERROR(MATCH($K149,$CI$3:$CI$5,0)),"INPUT_ERROR",MATCH($K149,$CI$3:$CI$5,0)))</f>
        <v>2</v>
      </c>
      <c r="BH148" s="12">
        <v>35</v>
      </c>
      <c r="BI148" s="12" t="str">
        <f>"ITEM" &amp; BH148 &amp;BG148 &amp; "=" &amp;BF148</f>
        <v>ITEM35=2</v>
      </c>
    </row>
    <row r="149" spans="1:61" ht="9.9499999999999993" customHeight="1" x14ac:dyDescent="0.15">
      <c r="A149" s="110"/>
      <c r="B149" s="111"/>
      <c r="C149" s="111"/>
      <c r="D149" s="111"/>
      <c r="E149" s="111"/>
      <c r="F149" s="111"/>
      <c r="G149" s="111"/>
      <c r="H149" s="111"/>
      <c r="I149" s="112"/>
      <c r="J149" s="98" t="s">
        <v>68</v>
      </c>
      <c r="K149" s="127" t="s">
        <v>96</v>
      </c>
      <c r="L149" s="127"/>
      <c r="M149" s="127"/>
      <c r="N149" s="127"/>
      <c r="O149" s="127"/>
      <c r="P149" s="127"/>
      <c r="Q149" s="127"/>
      <c r="R149" s="127"/>
      <c r="S149" s="127"/>
      <c r="T149" s="144" t="s">
        <v>98</v>
      </c>
      <c r="U149" s="27"/>
      <c r="V149" s="27"/>
      <c r="W149" s="27"/>
      <c r="X149" s="27"/>
      <c r="Y149" s="27"/>
      <c r="Z149" s="26" t="s">
        <v>81</v>
      </c>
      <c r="AA149" s="26"/>
      <c r="AB149" s="26"/>
      <c r="AC149" s="26"/>
      <c r="AD149" s="26"/>
      <c r="AE149" s="26"/>
      <c r="AF149" s="26"/>
      <c r="AG149" s="26"/>
      <c r="AH149" s="26"/>
      <c r="AI149" s="26"/>
      <c r="AJ149" s="26"/>
      <c r="AK149" s="26"/>
      <c r="AL149" s="26"/>
      <c r="AM149" s="32"/>
    </row>
    <row r="150" spans="1:61" ht="9.9499999999999993" customHeight="1" x14ac:dyDescent="0.15">
      <c r="A150" s="110"/>
      <c r="B150" s="111"/>
      <c r="C150" s="111"/>
      <c r="D150" s="111"/>
      <c r="E150" s="111"/>
      <c r="F150" s="111"/>
      <c r="G150" s="111"/>
      <c r="H150" s="111"/>
      <c r="I150" s="112"/>
      <c r="J150" s="98"/>
      <c r="K150" s="127"/>
      <c r="L150" s="127"/>
      <c r="M150" s="127"/>
      <c r="N150" s="127"/>
      <c r="O150" s="127"/>
      <c r="P150" s="127"/>
      <c r="Q150" s="127"/>
      <c r="R150" s="127"/>
      <c r="S150" s="127"/>
      <c r="T150" s="144"/>
      <c r="U150" s="27"/>
      <c r="V150" s="27"/>
      <c r="W150" s="27"/>
      <c r="X150" s="27"/>
      <c r="Y150" s="27"/>
      <c r="Z150" s="26" t="s">
        <v>82</v>
      </c>
      <c r="AA150" s="26"/>
      <c r="AB150" s="26"/>
      <c r="AC150" s="26"/>
      <c r="AD150" s="26"/>
      <c r="AE150" s="26"/>
      <c r="AF150" s="26"/>
      <c r="AG150" s="26"/>
      <c r="AH150" s="33"/>
      <c r="AI150" s="33"/>
      <c r="AJ150" s="33"/>
      <c r="AK150" s="33"/>
      <c r="AL150" s="33"/>
      <c r="AM150" s="34"/>
    </row>
    <row r="151" spans="1:61" ht="9.9499999999999993" customHeight="1" x14ac:dyDescent="0.15">
      <c r="A151" s="113"/>
      <c r="B151" s="114"/>
      <c r="C151" s="114"/>
      <c r="D151" s="114"/>
      <c r="E151" s="114"/>
      <c r="F151" s="114"/>
      <c r="G151" s="114"/>
      <c r="H151" s="114"/>
      <c r="I151" s="115"/>
      <c r="J151" s="29"/>
      <c r="K151" s="36"/>
      <c r="L151" s="36"/>
      <c r="M151" s="36"/>
      <c r="N151" s="36"/>
      <c r="O151" s="36"/>
      <c r="P151" s="36"/>
      <c r="Q151" s="36"/>
      <c r="R151" s="36"/>
      <c r="S151" s="36"/>
      <c r="T151" s="36"/>
      <c r="U151" s="36"/>
      <c r="V151" s="36"/>
      <c r="W151" s="36"/>
      <c r="X151" s="36"/>
      <c r="Y151" s="41"/>
      <c r="Z151" s="37" t="s">
        <v>83</v>
      </c>
      <c r="AA151" s="37"/>
      <c r="AB151" s="37"/>
      <c r="AC151" s="37"/>
      <c r="AD151" s="37"/>
      <c r="AE151" s="37"/>
      <c r="AF151" s="37"/>
      <c r="AG151" s="37"/>
      <c r="AH151" s="42"/>
      <c r="AI151" s="42"/>
      <c r="AJ151" s="42"/>
      <c r="AK151" s="37"/>
      <c r="AL151" s="42"/>
      <c r="AM151" s="43"/>
    </row>
    <row r="152" spans="1:61" ht="9.9499999999999993" customHeight="1" x14ac:dyDescent="0.15">
      <c r="A152" s="203"/>
      <c r="B152" s="203"/>
      <c r="C152" s="203"/>
      <c r="D152" s="203"/>
      <c r="E152" s="203"/>
      <c r="F152" s="203"/>
      <c r="G152" s="203"/>
      <c r="H152" s="203"/>
      <c r="I152" s="203"/>
      <c r="J152" s="203"/>
      <c r="K152" s="203"/>
      <c r="L152" s="203"/>
      <c r="M152" s="203"/>
      <c r="N152" s="203"/>
      <c r="O152" s="203"/>
      <c r="P152" s="203"/>
      <c r="Q152" s="203"/>
      <c r="R152" s="203"/>
      <c r="S152" s="203"/>
      <c r="T152" s="203"/>
      <c r="U152" s="203"/>
      <c r="V152" s="203"/>
      <c r="W152" s="203"/>
      <c r="X152" s="203"/>
      <c r="Y152" s="203"/>
      <c r="Z152" s="203"/>
      <c r="AA152" s="203"/>
      <c r="AB152" s="203"/>
      <c r="AC152" s="203"/>
      <c r="AD152" s="203"/>
      <c r="AE152" s="203"/>
      <c r="AF152" s="203"/>
      <c r="AG152" s="203"/>
      <c r="AH152" s="203"/>
      <c r="AI152" s="203"/>
      <c r="AJ152" s="203"/>
      <c r="AK152" s="203"/>
      <c r="AL152" s="203"/>
      <c r="AM152" s="203"/>
    </row>
    <row r="153" spans="1:61" ht="9.9499999999999993" customHeight="1" x14ac:dyDescent="0.15">
      <c r="BI153" s="12" t="s">
        <v>124</v>
      </c>
    </row>
  </sheetData>
  <sheetProtection algorithmName="SHA-512" hashValue="eSFArDaZQhh39NVkfHoV23SZR8T2pEo43Y27FQvyBLoScDKUFM/0nbHIg1CzG3yjQe0HAilDUi4NI5sCP5Uc8Q==" saltValue="fy7fedu7XbUw967B0OgyAw==" spinCount="100000" sheet="1" objects="1" scenarios="1" formatRows="0" selectLockedCells="1"/>
  <mergeCells count="164">
    <mergeCell ref="A83:AM83"/>
    <mergeCell ref="A152:AM152"/>
    <mergeCell ref="T149:T150"/>
    <mergeCell ref="T139:T140"/>
    <mergeCell ref="T133:T134"/>
    <mergeCell ref="T129:T130"/>
    <mergeCell ref="T123:T124"/>
    <mergeCell ref="T117:T118"/>
    <mergeCell ref="T110:T111"/>
    <mergeCell ref="T105:T106"/>
    <mergeCell ref="K139:S140"/>
    <mergeCell ref="K133:S134"/>
    <mergeCell ref="K129:S130"/>
    <mergeCell ref="K123:S124"/>
    <mergeCell ref="K117:S118"/>
    <mergeCell ref="K110:S111"/>
    <mergeCell ref="K105:S106"/>
    <mergeCell ref="B93:AL95"/>
    <mergeCell ref="E90:P92"/>
    <mergeCell ref="A84:AM86"/>
    <mergeCell ref="A98:I101"/>
    <mergeCell ref="A148:I151"/>
    <mergeCell ref="A146:AM147"/>
    <mergeCell ref="A144:I145"/>
    <mergeCell ref="A1:AM2"/>
    <mergeCell ref="A3:AM4"/>
    <mergeCell ref="A5:I6"/>
    <mergeCell ref="J5:AM6"/>
    <mergeCell ref="A7:I11"/>
    <mergeCell ref="J7:AM9"/>
    <mergeCell ref="J10:AM10"/>
    <mergeCell ref="J11:AM11"/>
    <mergeCell ref="A12:I13"/>
    <mergeCell ref="J12:AM13"/>
    <mergeCell ref="A14:AM15"/>
    <mergeCell ref="A16:AM17"/>
    <mergeCell ref="A18:AM19"/>
    <mergeCell ref="A20:I21"/>
    <mergeCell ref="J20:AM21"/>
    <mergeCell ref="A22:AM23"/>
    <mergeCell ref="Z27:AM27"/>
    <mergeCell ref="A28:I29"/>
    <mergeCell ref="J28:AM29"/>
    <mergeCell ref="A30:AM31"/>
    <mergeCell ref="A32:I33"/>
    <mergeCell ref="J32:AM33"/>
    <mergeCell ref="A24:I27"/>
    <mergeCell ref="Z24:AM24"/>
    <mergeCell ref="J25:J26"/>
    <mergeCell ref="K25:P26"/>
    <mergeCell ref="Q25:Q26"/>
    <mergeCell ref="Z25:AE25"/>
    <mergeCell ref="AF25:AM25"/>
    <mergeCell ref="Z26:AG26"/>
    <mergeCell ref="J27:Y27"/>
    <mergeCell ref="CA45:DI48"/>
    <mergeCell ref="A46:I47"/>
    <mergeCell ref="J46:AM47"/>
    <mergeCell ref="A48:AM48"/>
    <mergeCell ref="A34:I35"/>
    <mergeCell ref="J34:AM35"/>
    <mergeCell ref="A36:AM37"/>
    <mergeCell ref="A38:AM39"/>
    <mergeCell ref="A40:AM41"/>
    <mergeCell ref="A42:I43"/>
    <mergeCell ref="J42:AM43"/>
    <mergeCell ref="A44:AM45"/>
    <mergeCell ref="Q55:X56"/>
    <mergeCell ref="Y55:Y56"/>
    <mergeCell ref="Z55:AM55"/>
    <mergeCell ref="Z56:AM56"/>
    <mergeCell ref="P57:Y58"/>
    <mergeCell ref="Z57:AM57"/>
    <mergeCell ref="Z58:AG58"/>
    <mergeCell ref="AH58:AM58"/>
    <mergeCell ref="A49:AM50"/>
    <mergeCell ref="A51:AM52"/>
    <mergeCell ref="A53:O58"/>
    <mergeCell ref="P53:Y54"/>
    <mergeCell ref="Z53:AM53"/>
    <mergeCell ref="Z54:AM54"/>
    <mergeCell ref="P55:P56"/>
    <mergeCell ref="A59:D60"/>
    <mergeCell ref="E59:O60"/>
    <mergeCell ref="P59:AM60"/>
    <mergeCell ref="A61:AM62"/>
    <mergeCell ref="A63:O66"/>
    <mergeCell ref="Z63:AM63"/>
    <mergeCell ref="P64:P65"/>
    <mergeCell ref="Q64:W65"/>
    <mergeCell ref="X64:X65"/>
    <mergeCell ref="Z64:AM64"/>
    <mergeCell ref="A67:D68"/>
    <mergeCell ref="E67:O68"/>
    <mergeCell ref="P67:AM68"/>
    <mergeCell ref="A69:AM70"/>
    <mergeCell ref="A71:O74"/>
    <mergeCell ref="Z71:AM71"/>
    <mergeCell ref="P72:P73"/>
    <mergeCell ref="Q72:W73"/>
    <mergeCell ref="J99:J100"/>
    <mergeCell ref="T99:T100"/>
    <mergeCell ref="K99:S100"/>
    <mergeCell ref="X72:X73"/>
    <mergeCell ref="Z72:AM72"/>
    <mergeCell ref="A75:AM75"/>
    <mergeCell ref="A76:AM77"/>
    <mergeCell ref="A78:AM79"/>
    <mergeCell ref="A80:AM82"/>
    <mergeCell ref="A87:AM88"/>
    <mergeCell ref="Z89:AM89"/>
    <mergeCell ref="D90:D92"/>
    <mergeCell ref="Q90:Q92"/>
    <mergeCell ref="Z90:AM90"/>
    <mergeCell ref="Z91:AM91"/>
    <mergeCell ref="Z92:AM92"/>
    <mergeCell ref="J149:J150"/>
    <mergeCell ref="S144:S145"/>
    <mergeCell ref="T144:T145"/>
    <mergeCell ref="A102:AM103"/>
    <mergeCell ref="K149:S150"/>
    <mergeCell ref="AG126:AM127"/>
    <mergeCell ref="T126:T127"/>
    <mergeCell ref="A126:S127"/>
    <mergeCell ref="A142:AM143"/>
    <mergeCell ref="A136:AM137"/>
    <mergeCell ref="A132:I135"/>
    <mergeCell ref="A138:I141"/>
    <mergeCell ref="A128:I131"/>
    <mergeCell ref="A122:I125"/>
    <mergeCell ref="J110:J111"/>
    <mergeCell ref="J117:J118"/>
    <mergeCell ref="J123:J124"/>
    <mergeCell ref="J129:J130"/>
    <mergeCell ref="J133:J134"/>
    <mergeCell ref="AF126:AF127"/>
    <mergeCell ref="X126:AD127"/>
    <mergeCell ref="U126:U127"/>
    <mergeCell ref="V126:V127"/>
    <mergeCell ref="W126:W127"/>
    <mergeCell ref="A96:AM97"/>
    <mergeCell ref="U144:AA145"/>
    <mergeCell ref="AB144:AB145"/>
    <mergeCell ref="AC144:AC145"/>
    <mergeCell ref="J139:J140"/>
    <mergeCell ref="J144:J145"/>
    <mergeCell ref="K144:K145"/>
    <mergeCell ref="L144:O145"/>
    <mergeCell ref="P144:P145"/>
    <mergeCell ref="Q144:Q145"/>
    <mergeCell ref="AG120:AM121"/>
    <mergeCell ref="A116:I119"/>
    <mergeCell ref="A104:I108"/>
    <mergeCell ref="A109:I113"/>
    <mergeCell ref="J105:J106"/>
    <mergeCell ref="AG114:AM115"/>
    <mergeCell ref="AD144:AI145"/>
    <mergeCell ref="AE114:AE115"/>
    <mergeCell ref="AF114:AF115"/>
    <mergeCell ref="A114:AD115"/>
    <mergeCell ref="AE120:AE121"/>
    <mergeCell ref="AF120:AF121"/>
    <mergeCell ref="A120:AD121"/>
    <mergeCell ref="AE126:AE127"/>
  </mergeCells>
  <phoneticPr fontId="1"/>
  <conditionalFormatting sqref="J116:AM119">
    <cfRule type="expression" dxfId="3" priority="4">
      <formula>$BF$114=TRUE</formula>
    </cfRule>
  </conditionalFormatting>
  <conditionalFormatting sqref="J122:AM125">
    <cfRule type="expression" dxfId="2" priority="3">
      <formula>$BF$120=TRUE</formula>
    </cfRule>
  </conditionalFormatting>
  <conditionalFormatting sqref="J128:AM131">
    <cfRule type="expression" dxfId="1" priority="2">
      <formula>$BF$126=TRUE</formula>
    </cfRule>
  </conditionalFormatting>
  <conditionalFormatting sqref="J132:AM135">
    <cfRule type="expression" dxfId="0" priority="1">
      <formula>$BF$127=TRUE</formula>
    </cfRule>
  </conditionalFormatting>
  <dataValidations count="11">
    <dataValidation type="list" allowBlank="1" showInputMessage="1" showErrorMessage="1" errorTitle="入力エラー" error="正しい選択肢を選んでください。" sqref="Q72:W73" xr:uid="{00000000-0002-0000-0100-000000000000}">
      <formula1>$CD$2:$CD$4</formula1>
    </dataValidation>
    <dataValidation type="list" allowBlank="1" showInputMessage="1" showErrorMessage="1" errorTitle="入力エラー" error="正しい選択肢を選んでください。" sqref="Q64:W65" xr:uid="{00000000-0002-0000-0100-000001000000}">
      <formula1>$CC$2:$CC$4</formula1>
    </dataValidation>
    <dataValidation imeMode="hiragana" allowBlank="1" showInputMessage="1" showErrorMessage="1" sqref="J46:AM47 J20:AM21 A38:AM39 J28:AM29 J42:AM43 A16:AM17 J32:AM35 J5:AM13" xr:uid="{00000000-0002-0000-0100-000002000000}"/>
    <dataValidation type="list" allowBlank="1" showInputMessage="1" showErrorMessage="1" errorTitle="入力エラー" error="正しい選択肢を選んでください。" sqref="K25:P26" xr:uid="{00000000-0002-0000-0100-000003000000}">
      <formula1>$CA$2:$CA$5</formula1>
    </dataValidation>
    <dataValidation type="list" allowBlank="1" showInputMessage="1" showErrorMessage="1" errorTitle="入力エラー" error="正しい選択肢を選んでください。" sqref="E90:P92" xr:uid="{00000000-0002-0000-0100-000004000000}">
      <formula1>$CF$2:$CF$5</formula1>
    </dataValidation>
    <dataValidation type="list" allowBlank="1" showInputMessage="1" showErrorMessage="1" errorTitle="入力エラー" error="正しい選択肢を選んでください。" sqref="K139:S140 K123:S124 K99:S100 K105:S106 K110:S111 K117:S118 K129:S130 K133:S134" xr:uid="{00000000-0002-0000-0100-000005000000}">
      <formula1>$CG$2:$CG$5</formula1>
    </dataValidation>
    <dataValidation type="list" allowBlank="1" showInputMessage="1" showErrorMessage="1" errorTitle="入力エラー" error="正しい選択肢を選んでください。" sqref="K144:K145 AF120 T144:T145 AF114 AF126" xr:uid="{00000000-0002-0000-0100-000006000000}">
      <formula1>$CH$2:$CH$3</formula1>
    </dataValidation>
    <dataValidation type="list" allowBlank="1" showInputMessage="1" showErrorMessage="1" errorTitle="入力エラー" error="正しい選択肢を選んでください。" sqref="Q55:X56" xr:uid="{00000000-0002-0000-0100-000007000000}">
      <formula1>$CB$2:$CB$7</formula1>
    </dataValidation>
    <dataValidation type="list" allowBlank="1" showInputMessage="1" showErrorMessage="1" sqref="AC144:AC145 W126" xr:uid="{00000000-0002-0000-0100-000008000000}">
      <formula1>$CH$2:$CH$3</formula1>
    </dataValidation>
    <dataValidation type="list" allowBlank="1" showInputMessage="1" showErrorMessage="1" errorTitle="入力エラー" error="正しい選択肢を選んでください。" sqref="K149:S150" xr:uid="{00000000-0002-0000-0100-000009000000}">
      <formula1>$CI$2:$CI$5</formula1>
    </dataValidation>
    <dataValidation type="date" allowBlank="1" showInputMessage="1" showErrorMessage="1" errorTitle="日付入力エラー" error="正しい日付を入力してください。_x000a_（例：平成２６年４月１日、2014/4/1）" sqref="P67:AM68 P59:AM60" xr:uid="{00000000-0002-0000-0100-00000A000000}">
      <formula1>18264</formula1>
      <formula2>73415</formula2>
    </dataValidation>
  </dataValidations>
  <pageMargins left="0.78740157480314965" right="0.27559055118110237" top="0.74803149606299213" bottom="0.74803149606299213" header="0.31496062992125984" footer="0.31496062992125984"/>
  <pageSetup paperSize="9" orientation="portrait" r:id="rId1"/>
  <headerFooter scaleWithDoc="0"/>
  <rowBreaks count="3" manualBreakCount="3">
    <brk id="29" max="38" man="1"/>
    <brk id="47" max="38" man="1"/>
    <brk id="82" max="38" man="1"/>
  </rowBreaks>
  <colBreaks count="1" manualBreakCount="1">
    <brk id="7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C105"/>
  <sheetViews>
    <sheetView showWhiteSpace="0" zoomScaleNormal="100" zoomScaleSheetLayoutView="100" zoomScalePageLayoutView="40" workbookViewId="0">
      <selection activeCell="A23" sqref="A23:D23"/>
    </sheetView>
  </sheetViews>
  <sheetFormatPr defaultColWidth="2.375" defaultRowHeight="9.9499999999999993" customHeight="1" x14ac:dyDescent="0.15"/>
  <cols>
    <col min="1" max="4" width="2.375" style="1"/>
    <col min="5" max="55" width="2.375" style="2"/>
    <col min="56" max="56" width="2.375" style="12"/>
    <col min="57" max="66" width="2.375" style="12" hidden="1" customWidth="1"/>
    <col min="67" max="67" width="2.375" style="12" customWidth="1"/>
    <col min="68" max="78" width="2.375" style="12"/>
    <col min="79" max="79" width="2.375" style="12" hidden="1" customWidth="1"/>
    <col min="80" max="81" width="2.375" style="12"/>
    <col min="82" max="16384" width="2.375" style="1"/>
  </cols>
  <sheetData>
    <row r="1" spans="1:79" ht="9.9499999999999993" customHeight="1" x14ac:dyDescent="0.15">
      <c r="A1" s="225" t="s">
        <v>2</v>
      </c>
      <c r="B1" s="225"/>
      <c r="C1" s="225"/>
      <c r="D1" s="225"/>
      <c r="E1" s="225"/>
      <c r="F1" s="225"/>
      <c r="G1" s="225"/>
      <c r="H1" s="225"/>
      <c r="I1" s="225"/>
      <c r="J1" s="225"/>
      <c r="K1" s="225"/>
      <c r="L1" s="225"/>
      <c r="M1" s="225"/>
      <c r="N1" s="225"/>
      <c r="O1" s="225"/>
      <c r="P1" s="225"/>
      <c r="Q1" s="225"/>
      <c r="R1" s="225"/>
      <c r="S1" s="225"/>
      <c r="T1" s="225"/>
      <c r="U1" s="225"/>
      <c r="V1" s="225"/>
      <c r="W1" s="225"/>
      <c r="X1" s="225"/>
      <c r="Y1" s="225"/>
      <c r="Z1" s="225"/>
      <c r="AA1" s="225"/>
      <c r="AB1" s="225"/>
      <c r="AC1" s="225"/>
      <c r="AD1" s="225"/>
      <c r="AE1" s="225"/>
      <c r="AF1" s="225"/>
      <c r="AG1" s="225"/>
      <c r="AH1" s="225"/>
      <c r="AI1" s="225"/>
      <c r="AJ1" s="225"/>
      <c r="AK1" s="225"/>
      <c r="AL1" s="225"/>
      <c r="AM1" s="225"/>
      <c r="AN1" s="225"/>
      <c r="AO1" s="225"/>
      <c r="AP1" s="225"/>
      <c r="AQ1" s="225"/>
      <c r="AR1" s="225"/>
      <c r="AS1" s="225"/>
      <c r="AT1" s="225"/>
      <c r="AU1" s="225"/>
      <c r="AV1" s="225"/>
      <c r="AW1" s="225"/>
      <c r="AX1" s="225"/>
      <c r="AY1" s="225"/>
      <c r="AZ1" s="225"/>
      <c r="BA1" s="225"/>
      <c r="BB1" s="225"/>
      <c r="BC1" s="225"/>
      <c r="BI1" s="12" t="str">
        <f>"FORM=2"</f>
        <v>FORM=2</v>
      </c>
    </row>
    <row r="2" spans="1:79" ht="9.9499999999999993" customHeight="1" x14ac:dyDescent="0.15">
      <c r="A2" s="226"/>
      <c r="B2" s="226"/>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6"/>
      <c r="AJ2" s="226"/>
      <c r="AK2" s="226"/>
      <c r="AL2" s="226"/>
      <c r="AM2" s="226"/>
      <c r="AN2" s="226"/>
      <c r="AO2" s="226"/>
      <c r="AP2" s="226"/>
      <c r="AQ2" s="226"/>
      <c r="AR2" s="226"/>
      <c r="AS2" s="226"/>
      <c r="AT2" s="226"/>
      <c r="AU2" s="226"/>
      <c r="AV2" s="226"/>
      <c r="AW2" s="226"/>
      <c r="AX2" s="226"/>
      <c r="AY2" s="226"/>
      <c r="AZ2" s="226"/>
      <c r="BA2" s="226"/>
      <c r="BB2" s="226"/>
      <c r="BC2" s="226"/>
      <c r="BI2" s="12" t="str">
        <f>"VER=1.10"</f>
        <v>VER=1.10</v>
      </c>
    </row>
    <row r="3" spans="1:79" ht="9.9499999999999993" customHeight="1" x14ac:dyDescent="0.15">
      <c r="A3" s="227" t="s">
        <v>29</v>
      </c>
      <c r="B3" s="228"/>
      <c r="C3" s="228"/>
      <c r="D3" s="229"/>
      <c r="E3" s="233" t="s">
        <v>3</v>
      </c>
      <c r="F3" s="233"/>
      <c r="G3" s="233"/>
      <c r="H3" s="233"/>
      <c r="I3" s="233"/>
      <c r="J3" s="233"/>
      <c r="K3" s="233"/>
      <c r="L3" s="233"/>
      <c r="M3" s="233"/>
      <c r="N3" s="233" t="s">
        <v>4</v>
      </c>
      <c r="O3" s="233"/>
      <c r="P3" s="233"/>
      <c r="Q3" s="233"/>
      <c r="R3" s="233"/>
      <c r="S3" s="233"/>
      <c r="T3" s="233"/>
      <c r="U3" s="233"/>
      <c r="V3" s="233"/>
      <c r="W3" s="233"/>
      <c r="X3" s="233"/>
      <c r="Y3" s="233"/>
      <c r="Z3" s="233"/>
      <c r="AA3" s="233"/>
      <c r="AB3" s="233" t="s">
        <v>5</v>
      </c>
      <c r="AC3" s="233"/>
      <c r="AD3" s="233"/>
      <c r="AE3" s="233"/>
      <c r="AF3" s="233"/>
      <c r="AG3" s="233"/>
      <c r="AH3" s="233"/>
      <c r="AI3" s="233"/>
      <c r="AJ3" s="233"/>
      <c r="AK3" s="233"/>
      <c r="AL3" s="233"/>
      <c r="AM3" s="233"/>
      <c r="AN3" s="233"/>
      <c r="AO3" s="233"/>
      <c r="AP3" s="233" t="s">
        <v>6</v>
      </c>
      <c r="AQ3" s="233"/>
      <c r="AR3" s="233"/>
      <c r="AS3" s="233"/>
      <c r="AT3" s="233"/>
      <c r="AU3" s="234" t="s">
        <v>7</v>
      </c>
      <c r="AV3" s="235"/>
      <c r="AW3" s="235"/>
      <c r="AX3" s="235"/>
      <c r="AY3" s="235"/>
      <c r="AZ3" s="235"/>
      <c r="BA3" s="235"/>
      <c r="BB3" s="235"/>
      <c r="BC3" s="235"/>
      <c r="BI3" s="12" t="str">
        <f>"SHEET=3"</f>
        <v>SHEET=3</v>
      </c>
      <c r="CA3" s="12" t="s">
        <v>137</v>
      </c>
    </row>
    <row r="4" spans="1:79" ht="9.9499999999999993" customHeight="1" x14ac:dyDescent="0.15">
      <c r="A4" s="230"/>
      <c r="B4" s="231"/>
      <c r="C4" s="231"/>
      <c r="D4" s="232"/>
      <c r="E4" s="233"/>
      <c r="F4" s="233"/>
      <c r="G4" s="233"/>
      <c r="H4" s="233"/>
      <c r="I4" s="233"/>
      <c r="J4" s="233"/>
      <c r="K4" s="233"/>
      <c r="L4" s="233"/>
      <c r="M4" s="233"/>
      <c r="N4" s="233"/>
      <c r="O4" s="233"/>
      <c r="P4" s="233"/>
      <c r="Q4" s="233"/>
      <c r="R4" s="233"/>
      <c r="S4" s="233"/>
      <c r="T4" s="233"/>
      <c r="U4" s="233"/>
      <c r="V4" s="233"/>
      <c r="W4" s="233"/>
      <c r="X4" s="233"/>
      <c r="Y4" s="233"/>
      <c r="Z4" s="233"/>
      <c r="AA4" s="233"/>
      <c r="AB4" s="233"/>
      <c r="AC4" s="233"/>
      <c r="AD4" s="233"/>
      <c r="AE4" s="233"/>
      <c r="AF4" s="233"/>
      <c r="AG4" s="233"/>
      <c r="AH4" s="233"/>
      <c r="AI4" s="233"/>
      <c r="AJ4" s="233"/>
      <c r="AK4" s="233"/>
      <c r="AL4" s="233"/>
      <c r="AM4" s="233"/>
      <c r="AN4" s="233"/>
      <c r="AO4" s="233"/>
      <c r="AP4" s="233"/>
      <c r="AQ4" s="233"/>
      <c r="AR4" s="233"/>
      <c r="AS4" s="233"/>
      <c r="AT4" s="233"/>
      <c r="AU4" s="236"/>
      <c r="AV4" s="237"/>
      <c r="AW4" s="237"/>
      <c r="AX4" s="237"/>
      <c r="AY4" s="237"/>
      <c r="AZ4" s="237"/>
      <c r="BA4" s="237"/>
      <c r="BB4" s="237"/>
      <c r="BC4" s="237"/>
      <c r="BI4" s="12">
        <v>1</v>
      </c>
      <c r="BJ4" s="12">
        <v>2</v>
      </c>
      <c r="BK4" s="12">
        <v>3</v>
      </c>
      <c r="BL4" s="12">
        <v>4</v>
      </c>
      <c r="BM4" s="12">
        <v>5</v>
      </c>
      <c r="BN4" s="12">
        <v>6</v>
      </c>
      <c r="CA4" s="12" t="s">
        <v>138</v>
      </c>
    </row>
    <row r="5" spans="1:79" ht="40.5" customHeight="1" x14ac:dyDescent="0.15">
      <c r="A5" s="238">
        <v>42185</v>
      </c>
      <c r="B5" s="238"/>
      <c r="C5" s="238"/>
      <c r="D5" s="238"/>
      <c r="E5" s="180" t="s">
        <v>145</v>
      </c>
      <c r="F5" s="180"/>
      <c r="G5" s="180"/>
      <c r="H5" s="180"/>
      <c r="I5" s="180"/>
      <c r="J5" s="180"/>
      <c r="K5" s="180"/>
      <c r="L5" s="180"/>
      <c r="M5" s="180"/>
      <c r="N5" s="180" t="s">
        <v>146</v>
      </c>
      <c r="O5" s="180"/>
      <c r="P5" s="180"/>
      <c r="Q5" s="180"/>
      <c r="R5" s="180"/>
      <c r="S5" s="180"/>
      <c r="T5" s="180"/>
      <c r="U5" s="180"/>
      <c r="V5" s="180"/>
      <c r="W5" s="180"/>
      <c r="X5" s="180"/>
      <c r="Y5" s="180"/>
      <c r="Z5" s="180"/>
      <c r="AA5" s="180"/>
      <c r="AB5" s="180" t="s">
        <v>147</v>
      </c>
      <c r="AC5" s="180"/>
      <c r="AD5" s="180"/>
      <c r="AE5" s="180"/>
      <c r="AF5" s="180"/>
      <c r="AG5" s="180"/>
      <c r="AH5" s="180"/>
      <c r="AI5" s="180"/>
      <c r="AJ5" s="180"/>
      <c r="AK5" s="180"/>
      <c r="AL5" s="180"/>
      <c r="AM5" s="180"/>
      <c r="AN5" s="180"/>
      <c r="AO5" s="180"/>
      <c r="AP5" s="219" t="s">
        <v>138</v>
      </c>
      <c r="AQ5" s="220"/>
      <c r="AR5" s="220"/>
      <c r="AS5" s="220"/>
      <c r="AT5" s="221"/>
      <c r="AU5" s="180" t="s">
        <v>148</v>
      </c>
      <c r="AV5" s="180"/>
      <c r="AW5" s="180"/>
      <c r="AX5" s="180"/>
      <c r="AY5" s="180"/>
      <c r="AZ5" s="180"/>
      <c r="BA5" s="180"/>
      <c r="BB5" s="180"/>
      <c r="BC5" s="180"/>
      <c r="BI5" s="12" t="str">
        <f>"ITEM" &amp; $BI$4 &amp; "=" &amp; IF(TRIM($A5)="","",TEXT($A5,"yyyymmdd"))</f>
        <v>ITEM1=20150630</v>
      </c>
      <c r="BJ5" s="12" t="str">
        <f>"ITEM"&amp;$BJ$4&amp;"="&amp;IF(TRIM($E5)="","",$E5)</f>
        <v>ITEM2=Ⅰ関連情報
１－③システムの名称</v>
      </c>
      <c r="BK5" s="12" t="str">
        <f>"ITEM"&amp;$BK$4&amp;"="&amp;IF(TRIM($N5)="","",$N5)</f>
        <v>ITEM3=既存住民基本台帳システム、住民基本台帳ネットワークシステム</v>
      </c>
      <c r="BL5" s="12" t="str">
        <f>"ITEM"&amp;$BL$4&amp;"="&amp;IF(TRIM($AB5)="","",$AB5)</f>
        <v>ITEM4=既存住民基本台帳システム、住民基本台帳ネットワークシステム、団体内統合宛名システム、中間サーバー</v>
      </c>
      <c r="BM5" s="12" t="str">
        <f>"ITEM"&amp;$BM$4&amp;"="&amp;IF(TRIM($AP5)="","",IF(ISERROR(MATCH($AP5,$CA$3:$CA$4,0)),"INPUT_ERROR",MATCH($AP5,$CA$3:$CA$4,0)))</f>
        <v>ITEM5=2</v>
      </c>
      <c r="BN5" s="12" t="str">
        <f>"ITEM"&amp;$BN$4&amp;"="&amp;IF(TRIM($AU5)="","",$AU5)</f>
        <v>ITEM6=記載内容追加</v>
      </c>
    </row>
    <row r="6" spans="1:79" ht="27" customHeight="1" x14ac:dyDescent="0.15">
      <c r="A6" s="238">
        <v>42185</v>
      </c>
      <c r="B6" s="238"/>
      <c r="C6" s="238"/>
      <c r="D6" s="238"/>
      <c r="E6" s="180" t="s">
        <v>149</v>
      </c>
      <c r="F6" s="180"/>
      <c r="G6" s="180"/>
      <c r="H6" s="180"/>
      <c r="I6" s="180"/>
      <c r="J6" s="180"/>
      <c r="K6" s="180"/>
      <c r="L6" s="180"/>
      <c r="M6" s="180"/>
      <c r="N6" s="180" t="s">
        <v>173</v>
      </c>
      <c r="O6" s="180"/>
      <c r="P6" s="180"/>
      <c r="Q6" s="180"/>
      <c r="R6" s="180"/>
      <c r="S6" s="180"/>
      <c r="T6" s="180"/>
      <c r="U6" s="180"/>
      <c r="V6" s="180"/>
      <c r="W6" s="180"/>
      <c r="X6" s="180"/>
      <c r="Y6" s="180"/>
      <c r="Z6" s="180"/>
      <c r="AA6" s="180"/>
      <c r="AB6" s="180" t="s">
        <v>150</v>
      </c>
      <c r="AC6" s="180"/>
      <c r="AD6" s="180"/>
      <c r="AE6" s="180"/>
      <c r="AF6" s="180"/>
      <c r="AG6" s="180"/>
      <c r="AH6" s="180"/>
      <c r="AI6" s="180"/>
      <c r="AJ6" s="180"/>
      <c r="AK6" s="180"/>
      <c r="AL6" s="180"/>
      <c r="AM6" s="180"/>
      <c r="AN6" s="180"/>
      <c r="AO6" s="180"/>
      <c r="AP6" s="219" t="s">
        <v>138</v>
      </c>
      <c r="AQ6" s="220"/>
      <c r="AR6" s="220"/>
      <c r="AS6" s="220"/>
      <c r="AT6" s="221"/>
      <c r="AU6" s="180" t="s">
        <v>148</v>
      </c>
      <c r="AV6" s="180"/>
      <c r="AW6" s="180"/>
      <c r="AX6" s="180"/>
      <c r="AY6" s="180"/>
      <c r="AZ6" s="180"/>
      <c r="BA6" s="180"/>
      <c r="BB6" s="180"/>
      <c r="BC6" s="180"/>
      <c r="BI6" s="12" t="str">
        <f t="shared" ref="BI6:BI69" si="0">"ITEM" &amp; $BI$4 &amp; "=" &amp; IF(TRIM($A6)="","",TEXT($A6,"yyyymmdd"))</f>
        <v>ITEM1=20150630</v>
      </c>
      <c r="BJ6" s="12" t="str">
        <f t="shared" ref="BJ6:BJ69" si="1">"ITEM"&amp;$BJ$4&amp;"="&amp;IF(TRIM($E6)="","",$E6)</f>
        <v>ITEM2=Ⅰ関連情報
３法令上の根拠</v>
      </c>
      <c r="BK6" s="12" t="str">
        <f t="shared" ref="BK6:BK69" si="2">"ITEM"&amp;$BK$4&amp;"="&amp;IF(TRIM($N6)="","",$N6)</f>
        <v>ITEM3=なし</v>
      </c>
      <c r="BL6" s="12" t="str">
        <f t="shared" ref="BL6:BL69" si="3">"ITEM"&amp;$BL$4&amp;"="&amp;IF(TRIM($AB6)="","",$AB6)</f>
        <v>ITEM4=第22条（転入届）</v>
      </c>
      <c r="BM6" s="12" t="str">
        <f t="shared" ref="BM6:BM69" si="4">"ITEM"&amp;$BM$4&amp;"="&amp;IF(TRIM($AP6)="","",IF(ISERROR(MATCH($AP6,$CA$3:$CA$4,0)),"INPUT_ERROR",MATCH($AP6,$CA$3:$CA$4,0)))</f>
        <v>ITEM5=2</v>
      </c>
      <c r="BN6" s="12" t="str">
        <f t="shared" ref="BN6:BN69" si="5">"ITEM"&amp;$BN$4&amp;"="&amp;IF(TRIM($AU6)="","",$AU6)</f>
        <v>ITEM6=記載内容追加</v>
      </c>
    </row>
    <row r="7" spans="1:79" ht="27" customHeight="1" x14ac:dyDescent="0.15">
      <c r="A7" s="238">
        <v>42095</v>
      </c>
      <c r="B7" s="238"/>
      <c r="C7" s="238"/>
      <c r="D7" s="238"/>
      <c r="E7" s="180" t="s">
        <v>151</v>
      </c>
      <c r="F7" s="180"/>
      <c r="G7" s="180"/>
      <c r="H7" s="180"/>
      <c r="I7" s="180"/>
      <c r="J7" s="180"/>
      <c r="K7" s="180"/>
      <c r="L7" s="180"/>
      <c r="M7" s="180"/>
      <c r="N7" s="180" t="s">
        <v>152</v>
      </c>
      <c r="O7" s="180"/>
      <c r="P7" s="180"/>
      <c r="Q7" s="180"/>
      <c r="R7" s="180"/>
      <c r="S7" s="180"/>
      <c r="T7" s="180"/>
      <c r="U7" s="180"/>
      <c r="V7" s="180"/>
      <c r="W7" s="180"/>
      <c r="X7" s="180"/>
      <c r="Y7" s="180"/>
      <c r="Z7" s="180"/>
      <c r="AA7" s="180"/>
      <c r="AB7" s="180" t="s">
        <v>153</v>
      </c>
      <c r="AC7" s="180"/>
      <c r="AD7" s="180"/>
      <c r="AE7" s="180"/>
      <c r="AF7" s="180"/>
      <c r="AG7" s="180"/>
      <c r="AH7" s="180"/>
      <c r="AI7" s="180"/>
      <c r="AJ7" s="180"/>
      <c r="AK7" s="180"/>
      <c r="AL7" s="180"/>
      <c r="AM7" s="180"/>
      <c r="AN7" s="180"/>
      <c r="AO7" s="180"/>
      <c r="AP7" s="219" t="s">
        <v>138</v>
      </c>
      <c r="AQ7" s="220"/>
      <c r="AR7" s="220"/>
      <c r="AS7" s="220"/>
      <c r="AT7" s="221"/>
      <c r="AU7" s="180" t="s">
        <v>154</v>
      </c>
      <c r="AV7" s="180"/>
      <c r="AW7" s="180"/>
      <c r="AX7" s="180"/>
      <c r="AY7" s="180"/>
      <c r="AZ7" s="180"/>
      <c r="BA7" s="180"/>
      <c r="BB7" s="180"/>
      <c r="BC7" s="180"/>
      <c r="BI7" s="12" t="str">
        <f t="shared" si="0"/>
        <v>ITEM1=20150401</v>
      </c>
      <c r="BJ7" s="12" t="str">
        <f t="shared" si="1"/>
        <v>ITEM2=Ⅰ関連情報
５－②所属長</v>
      </c>
      <c r="BK7" s="12" t="str">
        <f t="shared" si="2"/>
        <v>ITEM3=市民課長　森田　修司</v>
      </c>
      <c r="BL7" s="12" t="str">
        <f t="shared" si="3"/>
        <v>ITEM4=市民課長　高橋　和久</v>
      </c>
      <c r="BM7" s="12" t="str">
        <f t="shared" si="4"/>
        <v>ITEM5=2</v>
      </c>
      <c r="BN7" s="12" t="str">
        <f t="shared" si="5"/>
        <v>ITEM6=所属長の異動</v>
      </c>
    </row>
    <row r="8" spans="1:79" ht="54" customHeight="1" x14ac:dyDescent="0.15">
      <c r="A8" s="207">
        <v>43147</v>
      </c>
      <c r="B8" s="208"/>
      <c r="C8" s="208"/>
      <c r="D8" s="209"/>
      <c r="E8" s="216" t="s">
        <v>155</v>
      </c>
      <c r="F8" s="217"/>
      <c r="G8" s="217"/>
      <c r="H8" s="217"/>
      <c r="I8" s="217"/>
      <c r="J8" s="217"/>
      <c r="K8" s="217"/>
      <c r="L8" s="217"/>
      <c r="M8" s="218"/>
      <c r="N8" s="216" t="s">
        <v>147</v>
      </c>
      <c r="O8" s="217"/>
      <c r="P8" s="217"/>
      <c r="Q8" s="217"/>
      <c r="R8" s="217"/>
      <c r="S8" s="217"/>
      <c r="T8" s="217"/>
      <c r="U8" s="217"/>
      <c r="V8" s="217"/>
      <c r="W8" s="217"/>
      <c r="X8" s="217"/>
      <c r="Y8" s="217"/>
      <c r="Z8" s="217"/>
      <c r="AA8" s="218"/>
      <c r="AB8" s="216" t="s">
        <v>156</v>
      </c>
      <c r="AC8" s="217"/>
      <c r="AD8" s="217"/>
      <c r="AE8" s="217"/>
      <c r="AF8" s="217"/>
      <c r="AG8" s="217"/>
      <c r="AH8" s="217"/>
      <c r="AI8" s="217"/>
      <c r="AJ8" s="217"/>
      <c r="AK8" s="217"/>
      <c r="AL8" s="217"/>
      <c r="AM8" s="217"/>
      <c r="AN8" s="217"/>
      <c r="AO8" s="218"/>
      <c r="AP8" s="219" t="s">
        <v>137</v>
      </c>
      <c r="AQ8" s="220"/>
      <c r="AR8" s="220"/>
      <c r="AS8" s="220"/>
      <c r="AT8" s="221"/>
      <c r="AU8" s="180"/>
      <c r="AV8" s="180"/>
      <c r="AW8" s="180"/>
      <c r="AX8" s="180"/>
      <c r="AY8" s="180"/>
      <c r="AZ8" s="180"/>
      <c r="BA8" s="180"/>
      <c r="BB8" s="180"/>
      <c r="BC8" s="180"/>
      <c r="BI8" s="12" t="str">
        <f t="shared" si="0"/>
        <v>ITEM1=20180216</v>
      </c>
      <c r="BJ8" s="12" t="str">
        <f t="shared" si="1"/>
        <v>ITEM2=Ⅰ　関連情報
１．特定個人情報ファイルを取り扱う事務
③システムの名称</v>
      </c>
      <c r="BK8" s="12" t="str">
        <f t="shared" si="2"/>
        <v>ITEM3=既存住民基本台帳システム、住民基本台帳ネットワークシステム、団体内統合宛名システム、中間サーバー</v>
      </c>
      <c r="BL8" s="12" t="str">
        <f t="shared" si="3"/>
        <v>ITEM4=既存住民基本台帳システム、住民基本台帳ネットワークシステム、団体内統合宛名システム、中間サーバー、証明書コンビニ交付システム</v>
      </c>
      <c r="BM8" s="12" t="str">
        <f t="shared" si="4"/>
        <v>ITEM5=1</v>
      </c>
      <c r="BN8" s="12" t="str">
        <f t="shared" si="5"/>
        <v>ITEM6=</v>
      </c>
    </row>
    <row r="9" spans="1:79" ht="54" customHeight="1" x14ac:dyDescent="0.15">
      <c r="A9" s="207">
        <v>43147</v>
      </c>
      <c r="B9" s="208"/>
      <c r="C9" s="208"/>
      <c r="D9" s="209"/>
      <c r="E9" s="216" t="s">
        <v>157</v>
      </c>
      <c r="F9" s="217"/>
      <c r="G9" s="217"/>
      <c r="H9" s="217"/>
      <c r="I9" s="217"/>
      <c r="J9" s="217"/>
      <c r="K9" s="217"/>
      <c r="L9" s="217"/>
      <c r="M9" s="218"/>
      <c r="N9" s="216" t="s">
        <v>158</v>
      </c>
      <c r="O9" s="217"/>
      <c r="P9" s="217"/>
      <c r="Q9" s="217"/>
      <c r="R9" s="217"/>
      <c r="S9" s="217"/>
      <c r="T9" s="217"/>
      <c r="U9" s="217"/>
      <c r="V9" s="217"/>
      <c r="W9" s="217"/>
      <c r="X9" s="217"/>
      <c r="Y9" s="217"/>
      <c r="Z9" s="217"/>
      <c r="AA9" s="218"/>
      <c r="AB9" s="216" t="s">
        <v>159</v>
      </c>
      <c r="AC9" s="217"/>
      <c r="AD9" s="217"/>
      <c r="AE9" s="217"/>
      <c r="AF9" s="217"/>
      <c r="AG9" s="217"/>
      <c r="AH9" s="217"/>
      <c r="AI9" s="217"/>
      <c r="AJ9" s="217"/>
      <c r="AK9" s="217"/>
      <c r="AL9" s="217"/>
      <c r="AM9" s="217"/>
      <c r="AN9" s="217"/>
      <c r="AO9" s="218"/>
      <c r="AP9" s="219" t="s">
        <v>138</v>
      </c>
      <c r="AQ9" s="220"/>
      <c r="AR9" s="220"/>
      <c r="AS9" s="220"/>
      <c r="AT9" s="221"/>
      <c r="AU9" s="180"/>
      <c r="AV9" s="180"/>
      <c r="AW9" s="180"/>
      <c r="AX9" s="180"/>
      <c r="AY9" s="180"/>
      <c r="AZ9" s="180"/>
      <c r="BA9" s="180"/>
      <c r="BB9" s="180"/>
      <c r="BC9" s="180"/>
      <c r="BI9" s="12" t="str">
        <f t="shared" si="0"/>
        <v>ITEM1=20180216</v>
      </c>
      <c r="BJ9" s="12" t="str">
        <f t="shared" si="1"/>
        <v>ITEM2=Ⅰ　関連情報
３．個人番号の利用
法令上の根拠
２、住民基本台帳法（住基法）</v>
      </c>
      <c r="BK9" s="12" t="str">
        <f t="shared" si="2"/>
        <v>ITEM3=第12条の1　（本人等の請求に係る住民票の写し等の交付）</v>
      </c>
      <c r="BL9" s="12" t="str">
        <f t="shared" si="3"/>
        <v>ITEM4=第12条　（本人等の請求に係る住民票の写し等の交付）
第12条の4　（本人等の請求に係る住民票の写し等の交付の特例）</v>
      </c>
      <c r="BM9" s="12" t="str">
        <f t="shared" si="4"/>
        <v>ITEM5=2</v>
      </c>
      <c r="BN9" s="12" t="str">
        <f t="shared" si="5"/>
        <v>ITEM6=</v>
      </c>
    </row>
    <row r="10" spans="1:79" ht="40.5" customHeight="1" x14ac:dyDescent="0.15">
      <c r="A10" s="207">
        <v>43147</v>
      </c>
      <c r="B10" s="208"/>
      <c r="C10" s="208"/>
      <c r="D10" s="209"/>
      <c r="E10" s="216" t="s">
        <v>160</v>
      </c>
      <c r="F10" s="217"/>
      <c r="G10" s="217"/>
      <c r="H10" s="217"/>
      <c r="I10" s="217"/>
      <c r="J10" s="217"/>
      <c r="K10" s="217"/>
      <c r="L10" s="217"/>
      <c r="M10" s="218"/>
      <c r="N10" s="216" t="s">
        <v>161</v>
      </c>
      <c r="O10" s="217"/>
      <c r="P10" s="217"/>
      <c r="Q10" s="217"/>
      <c r="R10" s="217"/>
      <c r="S10" s="217"/>
      <c r="T10" s="217"/>
      <c r="U10" s="217"/>
      <c r="V10" s="217"/>
      <c r="W10" s="217"/>
      <c r="X10" s="217"/>
      <c r="Y10" s="217"/>
      <c r="Z10" s="217"/>
      <c r="AA10" s="218"/>
      <c r="AB10" s="216" t="s">
        <v>162</v>
      </c>
      <c r="AC10" s="217"/>
      <c r="AD10" s="217"/>
      <c r="AE10" s="217"/>
      <c r="AF10" s="217"/>
      <c r="AG10" s="217"/>
      <c r="AH10" s="217"/>
      <c r="AI10" s="217"/>
      <c r="AJ10" s="217"/>
      <c r="AK10" s="217"/>
      <c r="AL10" s="217"/>
      <c r="AM10" s="217"/>
      <c r="AN10" s="217"/>
      <c r="AO10" s="218"/>
      <c r="AP10" s="219" t="s">
        <v>138</v>
      </c>
      <c r="AQ10" s="220"/>
      <c r="AR10" s="220"/>
      <c r="AS10" s="220"/>
      <c r="AT10" s="221"/>
      <c r="AU10" s="180"/>
      <c r="AV10" s="180"/>
      <c r="AW10" s="180"/>
      <c r="AX10" s="180"/>
      <c r="AY10" s="180"/>
      <c r="AZ10" s="180"/>
      <c r="BA10" s="180"/>
      <c r="BB10" s="180"/>
      <c r="BC10" s="180"/>
      <c r="BI10" s="12" t="str">
        <f t="shared" si="0"/>
        <v>ITEM1=20180216</v>
      </c>
      <c r="BJ10" s="12" t="str">
        <f t="shared" si="1"/>
        <v>ITEM2=Ⅱ　しきい値判断項目
１．対象人数
いつ時点の計数か</v>
      </c>
      <c r="BK10" s="12" t="str">
        <f t="shared" si="2"/>
        <v>ITEM3=平成27年1月31日時点</v>
      </c>
      <c r="BL10" s="12" t="str">
        <f t="shared" si="3"/>
        <v>ITEM4=平成30年1月31日時点</v>
      </c>
      <c r="BM10" s="12" t="str">
        <f t="shared" si="4"/>
        <v>ITEM5=2</v>
      </c>
      <c r="BN10" s="12" t="str">
        <f t="shared" si="5"/>
        <v>ITEM6=</v>
      </c>
    </row>
    <row r="11" spans="1:79" ht="40.5" customHeight="1" x14ac:dyDescent="0.15">
      <c r="A11" s="207">
        <v>43147</v>
      </c>
      <c r="B11" s="208"/>
      <c r="C11" s="208"/>
      <c r="D11" s="209"/>
      <c r="E11" s="216" t="s">
        <v>163</v>
      </c>
      <c r="F11" s="217"/>
      <c r="G11" s="217"/>
      <c r="H11" s="217"/>
      <c r="I11" s="217"/>
      <c r="J11" s="217"/>
      <c r="K11" s="217"/>
      <c r="L11" s="217"/>
      <c r="M11" s="218"/>
      <c r="N11" s="216" t="s">
        <v>161</v>
      </c>
      <c r="O11" s="217"/>
      <c r="P11" s="217"/>
      <c r="Q11" s="217"/>
      <c r="R11" s="217"/>
      <c r="S11" s="217"/>
      <c r="T11" s="217"/>
      <c r="U11" s="217"/>
      <c r="V11" s="217"/>
      <c r="W11" s="217"/>
      <c r="X11" s="217"/>
      <c r="Y11" s="217"/>
      <c r="Z11" s="217"/>
      <c r="AA11" s="218"/>
      <c r="AB11" s="216" t="s">
        <v>162</v>
      </c>
      <c r="AC11" s="217"/>
      <c r="AD11" s="217"/>
      <c r="AE11" s="217"/>
      <c r="AF11" s="217"/>
      <c r="AG11" s="217"/>
      <c r="AH11" s="217"/>
      <c r="AI11" s="217"/>
      <c r="AJ11" s="217"/>
      <c r="AK11" s="217"/>
      <c r="AL11" s="217"/>
      <c r="AM11" s="217"/>
      <c r="AN11" s="217"/>
      <c r="AO11" s="218"/>
      <c r="AP11" s="219" t="s">
        <v>138</v>
      </c>
      <c r="AQ11" s="220"/>
      <c r="AR11" s="220"/>
      <c r="AS11" s="220"/>
      <c r="AT11" s="221"/>
      <c r="AU11" s="180"/>
      <c r="AV11" s="180"/>
      <c r="AW11" s="180"/>
      <c r="AX11" s="180"/>
      <c r="AY11" s="180"/>
      <c r="AZ11" s="180"/>
      <c r="BA11" s="180"/>
      <c r="BB11" s="180"/>
      <c r="BC11" s="180"/>
      <c r="BI11" s="12" t="str">
        <f t="shared" si="0"/>
        <v>ITEM1=20180216</v>
      </c>
      <c r="BJ11" s="12" t="str">
        <f t="shared" si="1"/>
        <v>ITEM2=Ⅱ　しきい値判断項目
２．取扱者数
いつ時点の計数か</v>
      </c>
      <c r="BK11" s="12" t="str">
        <f t="shared" si="2"/>
        <v>ITEM3=平成27年1月31日時点</v>
      </c>
      <c r="BL11" s="12" t="str">
        <f t="shared" si="3"/>
        <v>ITEM4=平成30年1月31日時点</v>
      </c>
      <c r="BM11" s="12" t="str">
        <f t="shared" si="4"/>
        <v>ITEM5=2</v>
      </c>
      <c r="BN11" s="12" t="str">
        <f t="shared" si="5"/>
        <v>ITEM6=</v>
      </c>
    </row>
    <row r="12" spans="1:79" ht="13.5" customHeight="1" x14ac:dyDescent="0.15">
      <c r="A12" s="207">
        <v>43556</v>
      </c>
      <c r="B12" s="208"/>
      <c r="C12" s="208"/>
      <c r="D12" s="209"/>
      <c r="E12" s="216" t="s">
        <v>164</v>
      </c>
      <c r="F12" s="217"/>
      <c r="G12" s="217"/>
      <c r="H12" s="217"/>
      <c r="I12" s="217"/>
      <c r="J12" s="217"/>
      <c r="K12" s="217"/>
      <c r="L12" s="217"/>
      <c r="M12" s="218"/>
      <c r="N12" s="216" t="s">
        <v>165</v>
      </c>
      <c r="O12" s="217"/>
      <c r="P12" s="217"/>
      <c r="Q12" s="217"/>
      <c r="R12" s="217"/>
      <c r="S12" s="217"/>
      <c r="T12" s="217"/>
      <c r="U12" s="217"/>
      <c r="V12" s="217"/>
      <c r="W12" s="217"/>
      <c r="X12" s="217"/>
      <c r="Y12" s="217"/>
      <c r="Z12" s="217"/>
      <c r="AA12" s="218"/>
      <c r="AB12" s="216" t="s">
        <v>166</v>
      </c>
      <c r="AC12" s="217"/>
      <c r="AD12" s="217"/>
      <c r="AE12" s="217"/>
      <c r="AF12" s="217"/>
      <c r="AG12" s="217"/>
      <c r="AH12" s="217"/>
      <c r="AI12" s="217"/>
      <c r="AJ12" s="217"/>
      <c r="AK12" s="217"/>
      <c r="AL12" s="217"/>
      <c r="AM12" s="217"/>
      <c r="AN12" s="217"/>
      <c r="AO12" s="218"/>
      <c r="AP12" s="219" t="s">
        <v>138</v>
      </c>
      <c r="AQ12" s="220"/>
      <c r="AR12" s="220"/>
      <c r="AS12" s="220"/>
      <c r="AT12" s="221"/>
      <c r="AU12" s="180" t="s">
        <v>168</v>
      </c>
      <c r="AV12" s="180"/>
      <c r="AW12" s="180"/>
      <c r="AX12" s="180"/>
      <c r="AY12" s="180"/>
      <c r="AZ12" s="180"/>
      <c r="BA12" s="180"/>
      <c r="BB12" s="180"/>
      <c r="BC12" s="180"/>
      <c r="BI12" s="12" t="str">
        <f t="shared" si="0"/>
        <v>ITEM1=20190401</v>
      </c>
      <c r="BJ12" s="12" t="str">
        <f t="shared" si="1"/>
        <v>ITEM2=Ⅰ－５－①部署</v>
      </c>
      <c r="BK12" s="12" t="str">
        <f t="shared" si="2"/>
        <v>ITEM3=総務部市民課</v>
      </c>
      <c r="BL12" s="12" t="str">
        <f t="shared" si="3"/>
        <v>ITEM4=市民生活部市民課</v>
      </c>
      <c r="BM12" s="12" t="str">
        <f t="shared" si="4"/>
        <v>ITEM5=2</v>
      </c>
      <c r="BN12" s="12" t="str">
        <f t="shared" si="5"/>
        <v>ITEM6=機構改革による</v>
      </c>
    </row>
    <row r="13" spans="1:79" ht="27" customHeight="1" x14ac:dyDescent="0.15">
      <c r="A13" s="207">
        <v>43556</v>
      </c>
      <c r="B13" s="208"/>
      <c r="C13" s="208"/>
      <c r="D13" s="209"/>
      <c r="E13" s="216" t="s">
        <v>169</v>
      </c>
      <c r="F13" s="217"/>
      <c r="G13" s="217"/>
      <c r="H13" s="217"/>
      <c r="I13" s="217"/>
      <c r="J13" s="217"/>
      <c r="K13" s="217"/>
      <c r="L13" s="217"/>
      <c r="M13" s="218"/>
      <c r="N13" s="216" t="s">
        <v>165</v>
      </c>
      <c r="O13" s="217"/>
      <c r="P13" s="217"/>
      <c r="Q13" s="217"/>
      <c r="R13" s="217"/>
      <c r="S13" s="217"/>
      <c r="T13" s="217"/>
      <c r="U13" s="217"/>
      <c r="V13" s="217"/>
      <c r="W13" s="217"/>
      <c r="X13" s="217"/>
      <c r="Y13" s="217"/>
      <c r="Z13" s="217"/>
      <c r="AA13" s="218"/>
      <c r="AB13" s="216" t="s">
        <v>167</v>
      </c>
      <c r="AC13" s="217"/>
      <c r="AD13" s="217"/>
      <c r="AE13" s="217"/>
      <c r="AF13" s="217"/>
      <c r="AG13" s="217"/>
      <c r="AH13" s="217"/>
      <c r="AI13" s="217"/>
      <c r="AJ13" s="217"/>
      <c r="AK13" s="217"/>
      <c r="AL13" s="217"/>
      <c r="AM13" s="217"/>
      <c r="AN13" s="217"/>
      <c r="AO13" s="218"/>
      <c r="AP13" s="219" t="s">
        <v>138</v>
      </c>
      <c r="AQ13" s="220"/>
      <c r="AR13" s="220"/>
      <c r="AS13" s="220"/>
      <c r="AT13" s="221"/>
      <c r="AU13" s="180" t="s">
        <v>168</v>
      </c>
      <c r="AV13" s="180"/>
      <c r="AW13" s="180"/>
      <c r="AX13" s="180"/>
      <c r="AY13" s="180"/>
      <c r="AZ13" s="180"/>
      <c r="BA13" s="180"/>
      <c r="BB13" s="180"/>
      <c r="BC13" s="180"/>
      <c r="BI13" s="12" t="str">
        <f t="shared" si="0"/>
        <v>ITEM1=20190401</v>
      </c>
      <c r="BJ13" s="12" t="str">
        <f t="shared" si="1"/>
        <v>ITEM2=Ⅰ－７特定個人情報の開示・訂正・利用停止請求</v>
      </c>
      <c r="BK13" s="12" t="str">
        <f t="shared" si="2"/>
        <v>ITEM3=総務部市民課</v>
      </c>
      <c r="BL13" s="12" t="str">
        <f t="shared" si="3"/>
        <v>ITEM4=市民生活部市民課</v>
      </c>
      <c r="BM13" s="12" t="str">
        <f t="shared" si="4"/>
        <v>ITEM5=2</v>
      </c>
      <c r="BN13" s="12" t="str">
        <f t="shared" si="5"/>
        <v>ITEM6=機構改革による</v>
      </c>
    </row>
    <row r="14" spans="1:79" ht="27" customHeight="1" x14ac:dyDescent="0.15">
      <c r="A14" s="207">
        <v>43556</v>
      </c>
      <c r="B14" s="208"/>
      <c r="C14" s="208"/>
      <c r="D14" s="209"/>
      <c r="E14" s="216" t="s">
        <v>170</v>
      </c>
      <c r="F14" s="217"/>
      <c r="G14" s="217"/>
      <c r="H14" s="217"/>
      <c r="I14" s="217"/>
      <c r="J14" s="217"/>
      <c r="K14" s="217"/>
      <c r="L14" s="217"/>
      <c r="M14" s="218"/>
      <c r="N14" s="216" t="s">
        <v>165</v>
      </c>
      <c r="O14" s="217"/>
      <c r="P14" s="217"/>
      <c r="Q14" s="217"/>
      <c r="R14" s="217"/>
      <c r="S14" s="217"/>
      <c r="T14" s="217"/>
      <c r="U14" s="217"/>
      <c r="V14" s="217"/>
      <c r="W14" s="217"/>
      <c r="X14" s="217"/>
      <c r="Y14" s="217"/>
      <c r="Z14" s="217"/>
      <c r="AA14" s="218"/>
      <c r="AB14" s="216" t="s">
        <v>167</v>
      </c>
      <c r="AC14" s="217"/>
      <c r="AD14" s="217"/>
      <c r="AE14" s="217"/>
      <c r="AF14" s="217"/>
      <c r="AG14" s="217"/>
      <c r="AH14" s="217"/>
      <c r="AI14" s="217"/>
      <c r="AJ14" s="217"/>
      <c r="AK14" s="217"/>
      <c r="AL14" s="217"/>
      <c r="AM14" s="217"/>
      <c r="AN14" s="217"/>
      <c r="AO14" s="218"/>
      <c r="AP14" s="219" t="s">
        <v>138</v>
      </c>
      <c r="AQ14" s="220"/>
      <c r="AR14" s="220"/>
      <c r="AS14" s="220"/>
      <c r="AT14" s="221"/>
      <c r="AU14" s="180" t="s">
        <v>168</v>
      </c>
      <c r="AV14" s="180"/>
      <c r="AW14" s="180"/>
      <c r="AX14" s="180"/>
      <c r="AY14" s="180"/>
      <c r="AZ14" s="180"/>
      <c r="BA14" s="180"/>
      <c r="BB14" s="180"/>
      <c r="BC14" s="180"/>
      <c r="BI14" s="12" t="str">
        <f t="shared" si="0"/>
        <v>ITEM1=20190401</v>
      </c>
      <c r="BJ14" s="12" t="str">
        <f t="shared" si="1"/>
        <v>ITEM2=Ⅰ－８特定個人情報ファイルの取扱いに関する問合わせ</v>
      </c>
      <c r="BK14" s="12" t="str">
        <f t="shared" si="2"/>
        <v>ITEM3=総務部市民課</v>
      </c>
      <c r="BL14" s="12" t="str">
        <f t="shared" si="3"/>
        <v>ITEM4=市民生活部市民課</v>
      </c>
      <c r="BM14" s="12" t="str">
        <f t="shared" si="4"/>
        <v>ITEM5=2</v>
      </c>
      <c r="BN14" s="12" t="str">
        <f t="shared" si="5"/>
        <v>ITEM6=機構改革による</v>
      </c>
    </row>
    <row r="15" spans="1:79" ht="13.5" customHeight="1" x14ac:dyDescent="0.15">
      <c r="A15" s="207">
        <v>43556</v>
      </c>
      <c r="B15" s="208"/>
      <c r="C15" s="208"/>
      <c r="D15" s="209"/>
      <c r="E15" s="216" t="s">
        <v>174</v>
      </c>
      <c r="F15" s="217"/>
      <c r="G15" s="217"/>
      <c r="H15" s="217"/>
      <c r="I15" s="217"/>
      <c r="J15" s="217"/>
      <c r="K15" s="217"/>
      <c r="L15" s="217"/>
      <c r="M15" s="218"/>
      <c r="N15" s="216" t="s">
        <v>175</v>
      </c>
      <c r="O15" s="217"/>
      <c r="P15" s="217"/>
      <c r="Q15" s="217"/>
      <c r="R15" s="217"/>
      <c r="S15" s="217"/>
      <c r="T15" s="217"/>
      <c r="U15" s="217"/>
      <c r="V15" s="217"/>
      <c r="W15" s="217"/>
      <c r="X15" s="217"/>
      <c r="Y15" s="217"/>
      <c r="Z15" s="217"/>
      <c r="AA15" s="218"/>
      <c r="AB15" s="216" t="s">
        <v>171</v>
      </c>
      <c r="AC15" s="217"/>
      <c r="AD15" s="217"/>
      <c r="AE15" s="217"/>
      <c r="AF15" s="217"/>
      <c r="AG15" s="217"/>
      <c r="AH15" s="217"/>
      <c r="AI15" s="217"/>
      <c r="AJ15" s="217"/>
      <c r="AK15" s="217"/>
      <c r="AL15" s="217"/>
      <c r="AM15" s="217"/>
      <c r="AN15" s="217"/>
      <c r="AO15" s="218"/>
      <c r="AP15" s="219" t="s">
        <v>138</v>
      </c>
      <c r="AQ15" s="220"/>
      <c r="AR15" s="220"/>
      <c r="AS15" s="220"/>
      <c r="AT15" s="221"/>
      <c r="AU15" s="180" t="s">
        <v>168</v>
      </c>
      <c r="AV15" s="180"/>
      <c r="AW15" s="180"/>
      <c r="AX15" s="180"/>
      <c r="AY15" s="180"/>
      <c r="AZ15" s="180"/>
      <c r="BA15" s="180"/>
      <c r="BB15" s="180"/>
      <c r="BC15" s="180"/>
      <c r="BI15" s="12" t="str">
        <f t="shared" si="0"/>
        <v>ITEM1=20190401</v>
      </c>
      <c r="BJ15" s="12" t="str">
        <f t="shared" si="1"/>
        <v>ITEM2=Ⅱ－１いつ時点の計数か</v>
      </c>
      <c r="BK15" s="12" t="str">
        <f t="shared" si="2"/>
        <v>ITEM3=平成30年1月31日 時点</v>
      </c>
      <c r="BL15" s="12" t="str">
        <f t="shared" si="3"/>
        <v>ITEM4=平成31年2月28日 時点</v>
      </c>
      <c r="BM15" s="12" t="str">
        <f t="shared" si="4"/>
        <v>ITEM5=2</v>
      </c>
      <c r="BN15" s="12" t="str">
        <f t="shared" si="5"/>
        <v>ITEM6=機構改革による</v>
      </c>
    </row>
    <row r="16" spans="1:79" ht="13.5" customHeight="1" x14ac:dyDescent="0.15">
      <c r="A16" s="207">
        <v>43556</v>
      </c>
      <c r="B16" s="208"/>
      <c r="C16" s="208"/>
      <c r="D16" s="209"/>
      <c r="E16" s="216" t="s">
        <v>172</v>
      </c>
      <c r="F16" s="217"/>
      <c r="G16" s="217"/>
      <c r="H16" s="217"/>
      <c r="I16" s="217"/>
      <c r="J16" s="217"/>
      <c r="K16" s="217"/>
      <c r="L16" s="217"/>
      <c r="M16" s="218"/>
      <c r="N16" s="216" t="s">
        <v>175</v>
      </c>
      <c r="O16" s="217"/>
      <c r="P16" s="217"/>
      <c r="Q16" s="217"/>
      <c r="R16" s="217"/>
      <c r="S16" s="217"/>
      <c r="T16" s="217"/>
      <c r="U16" s="217"/>
      <c r="V16" s="217"/>
      <c r="W16" s="217"/>
      <c r="X16" s="217"/>
      <c r="Y16" s="217"/>
      <c r="Z16" s="217"/>
      <c r="AA16" s="218"/>
      <c r="AB16" s="216" t="s">
        <v>176</v>
      </c>
      <c r="AC16" s="217"/>
      <c r="AD16" s="217"/>
      <c r="AE16" s="217"/>
      <c r="AF16" s="217"/>
      <c r="AG16" s="217"/>
      <c r="AH16" s="217"/>
      <c r="AI16" s="217"/>
      <c r="AJ16" s="217"/>
      <c r="AK16" s="217"/>
      <c r="AL16" s="217"/>
      <c r="AM16" s="217"/>
      <c r="AN16" s="217"/>
      <c r="AO16" s="218"/>
      <c r="AP16" s="219" t="s">
        <v>138</v>
      </c>
      <c r="AQ16" s="220"/>
      <c r="AR16" s="220"/>
      <c r="AS16" s="220"/>
      <c r="AT16" s="221"/>
      <c r="AU16" s="180" t="s">
        <v>168</v>
      </c>
      <c r="AV16" s="180"/>
      <c r="AW16" s="180"/>
      <c r="AX16" s="180"/>
      <c r="AY16" s="180"/>
      <c r="AZ16" s="180"/>
      <c r="BA16" s="180"/>
      <c r="BB16" s="180"/>
      <c r="BC16" s="180"/>
      <c r="BI16" s="12" t="str">
        <f t="shared" si="0"/>
        <v>ITEM1=20190401</v>
      </c>
      <c r="BJ16" s="12" t="str">
        <f t="shared" si="1"/>
        <v>ITEM2=Ⅱ－２いつ時点の計数か</v>
      </c>
      <c r="BK16" s="12" t="str">
        <f t="shared" si="2"/>
        <v>ITEM3=平成30年1月31日 時点</v>
      </c>
      <c r="BL16" s="12" t="str">
        <f t="shared" si="3"/>
        <v>ITEM4=平成31年2月28日 時点</v>
      </c>
      <c r="BM16" s="12" t="str">
        <f t="shared" si="4"/>
        <v>ITEM5=2</v>
      </c>
      <c r="BN16" s="12" t="str">
        <f t="shared" si="5"/>
        <v>ITEM6=機構改革による</v>
      </c>
    </row>
    <row r="17" spans="1:66" ht="13.5" customHeight="1" x14ac:dyDescent="0.15">
      <c r="A17" s="207">
        <v>43644</v>
      </c>
      <c r="B17" s="208"/>
      <c r="C17" s="208"/>
      <c r="D17" s="209"/>
      <c r="E17" s="210"/>
      <c r="F17" s="211"/>
      <c r="G17" s="211"/>
      <c r="H17" s="211"/>
      <c r="I17" s="211"/>
      <c r="J17" s="211"/>
      <c r="K17" s="211"/>
      <c r="L17" s="211"/>
      <c r="M17" s="212"/>
      <c r="N17" s="210"/>
      <c r="O17" s="211"/>
      <c r="P17" s="211"/>
      <c r="Q17" s="211"/>
      <c r="R17" s="211"/>
      <c r="S17" s="211"/>
      <c r="T17" s="211"/>
      <c r="U17" s="211"/>
      <c r="V17" s="211"/>
      <c r="W17" s="211"/>
      <c r="X17" s="211"/>
      <c r="Y17" s="211"/>
      <c r="Z17" s="211"/>
      <c r="AA17" s="212"/>
      <c r="AB17" s="210"/>
      <c r="AC17" s="211"/>
      <c r="AD17" s="211"/>
      <c r="AE17" s="211"/>
      <c r="AF17" s="211"/>
      <c r="AG17" s="211"/>
      <c r="AH17" s="211"/>
      <c r="AI17" s="211"/>
      <c r="AJ17" s="211"/>
      <c r="AK17" s="211"/>
      <c r="AL17" s="211"/>
      <c r="AM17" s="211"/>
      <c r="AN17" s="211"/>
      <c r="AO17" s="212"/>
      <c r="AP17" s="213" t="s">
        <v>137</v>
      </c>
      <c r="AQ17" s="214"/>
      <c r="AR17" s="214"/>
      <c r="AS17" s="214"/>
      <c r="AT17" s="215"/>
      <c r="AU17" s="210" t="s">
        <v>177</v>
      </c>
      <c r="AV17" s="211"/>
      <c r="AW17" s="211"/>
      <c r="AX17" s="211"/>
      <c r="AY17" s="211"/>
      <c r="AZ17" s="211"/>
      <c r="BA17" s="211"/>
      <c r="BB17" s="211"/>
      <c r="BC17" s="212"/>
      <c r="BI17" s="12" t="str">
        <f t="shared" si="0"/>
        <v>ITEM1=20190628</v>
      </c>
      <c r="BJ17" s="12" t="str">
        <f t="shared" si="1"/>
        <v>ITEM2=</v>
      </c>
      <c r="BK17" s="12" t="str">
        <f t="shared" si="2"/>
        <v>ITEM3=</v>
      </c>
      <c r="BL17" s="12" t="str">
        <f t="shared" si="3"/>
        <v>ITEM4=</v>
      </c>
      <c r="BM17" s="12" t="str">
        <f t="shared" si="4"/>
        <v>ITEM5=1</v>
      </c>
      <c r="BN17" s="12" t="str">
        <f t="shared" si="5"/>
        <v>ITEM6=再実施</v>
      </c>
    </row>
    <row r="18" spans="1:66" ht="54" customHeight="1" x14ac:dyDescent="0.15">
      <c r="A18" s="207">
        <v>44440</v>
      </c>
      <c r="B18" s="208"/>
      <c r="C18" s="208"/>
      <c r="D18" s="209"/>
      <c r="E18" s="180" t="s">
        <v>195</v>
      </c>
      <c r="F18" s="180"/>
      <c r="G18" s="180"/>
      <c r="H18" s="180"/>
      <c r="I18" s="180"/>
      <c r="J18" s="180"/>
      <c r="K18" s="180"/>
      <c r="L18" s="180"/>
      <c r="M18" s="180"/>
      <c r="N18" s="210" t="s">
        <v>197</v>
      </c>
      <c r="O18" s="211"/>
      <c r="P18" s="211"/>
      <c r="Q18" s="211"/>
      <c r="R18" s="211"/>
      <c r="S18" s="211"/>
      <c r="T18" s="211"/>
      <c r="U18" s="211"/>
      <c r="V18" s="211"/>
      <c r="W18" s="211"/>
      <c r="X18" s="211"/>
      <c r="Y18" s="211"/>
      <c r="Z18" s="211"/>
      <c r="AA18" s="212"/>
      <c r="AB18" s="210" t="s">
        <v>196</v>
      </c>
      <c r="AC18" s="211"/>
      <c r="AD18" s="211"/>
      <c r="AE18" s="211"/>
      <c r="AF18" s="211"/>
      <c r="AG18" s="211"/>
      <c r="AH18" s="211"/>
      <c r="AI18" s="211"/>
      <c r="AJ18" s="211"/>
      <c r="AK18" s="211"/>
      <c r="AL18" s="211"/>
      <c r="AM18" s="211"/>
      <c r="AN18" s="211"/>
      <c r="AO18" s="212"/>
      <c r="AP18" s="213" t="s">
        <v>138</v>
      </c>
      <c r="AQ18" s="214"/>
      <c r="AR18" s="214"/>
      <c r="AS18" s="214"/>
      <c r="AT18" s="215"/>
      <c r="AU18" s="210"/>
      <c r="AV18" s="211"/>
      <c r="AW18" s="211"/>
      <c r="AX18" s="211"/>
      <c r="AY18" s="211"/>
      <c r="AZ18" s="211"/>
      <c r="BA18" s="211"/>
      <c r="BB18" s="211"/>
      <c r="BC18" s="212"/>
      <c r="BI18" s="12" t="str">
        <f t="shared" si="0"/>
        <v>ITEM1=20210901</v>
      </c>
      <c r="BJ18" s="12" t="str">
        <f t="shared" si="1"/>
        <v>ITEM2=Ⅰ関連情報
４情報提供根拠ネットワークシステムによる情報連携
②法令上の根拠</v>
      </c>
      <c r="BK18" s="12" t="str">
        <f t="shared" si="2"/>
        <v>ITEM3=番号法第19条第7号</v>
      </c>
      <c r="BL18" s="12" t="str">
        <f t="shared" si="3"/>
        <v>ITEM4=番号法第19条第8号</v>
      </c>
      <c r="BM18" s="12" t="str">
        <f t="shared" si="4"/>
        <v>ITEM5=2</v>
      </c>
      <c r="BN18" s="12" t="str">
        <f t="shared" si="5"/>
        <v>ITEM6=</v>
      </c>
    </row>
    <row r="19" spans="1:66" ht="54" customHeight="1" x14ac:dyDescent="0.15">
      <c r="A19" s="207">
        <v>44952</v>
      </c>
      <c r="B19" s="208"/>
      <c r="C19" s="208"/>
      <c r="D19" s="209"/>
      <c r="E19" s="210" t="s">
        <v>203</v>
      </c>
      <c r="F19" s="211"/>
      <c r="G19" s="211"/>
      <c r="H19" s="211"/>
      <c r="I19" s="211"/>
      <c r="J19" s="211"/>
      <c r="K19" s="211"/>
      <c r="L19" s="211"/>
      <c r="M19" s="212"/>
      <c r="N19" s="210" t="s">
        <v>204</v>
      </c>
      <c r="O19" s="211"/>
      <c r="P19" s="211"/>
      <c r="Q19" s="211"/>
      <c r="R19" s="211"/>
      <c r="S19" s="211"/>
      <c r="T19" s="211"/>
      <c r="U19" s="211"/>
      <c r="V19" s="211"/>
      <c r="W19" s="211"/>
      <c r="X19" s="211"/>
      <c r="Y19" s="211"/>
      <c r="Z19" s="211"/>
      <c r="AA19" s="212"/>
      <c r="AB19" s="210" t="s">
        <v>205</v>
      </c>
      <c r="AC19" s="211"/>
      <c r="AD19" s="211"/>
      <c r="AE19" s="211"/>
      <c r="AF19" s="211"/>
      <c r="AG19" s="211"/>
      <c r="AH19" s="211"/>
      <c r="AI19" s="211"/>
      <c r="AJ19" s="211"/>
      <c r="AK19" s="211"/>
      <c r="AL19" s="211"/>
      <c r="AM19" s="211"/>
      <c r="AN19" s="211"/>
      <c r="AO19" s="212"/>
      <c r="AP19" s="213" t="s">
        <v>200</v>
      </c>
      <c r="AQ19" s="214"/>
      <c r="AR19" s="214"/>
      <c r="AS19" s="214"/>
      <c r="AT19" s="215"/>
      <c r="AU19" s="210"/>
      <c r="AV19" s="211"/>
      <c r="AW19" s="211"/>
      <c r="AX19" s="211"/>
      <c r="AY19" s="211"/>
      <c r="AZ19" s="211"/>
      <c r="BA19" s="211"/>
      <c r="BB19" s="211"/>
      <c r="BC19" s="212"/>
      <c r="BI19" s="12" t="str">
        <f t="shared" si="0"/>
        <v>ITEM1=20230126</v>
      </c>
      <c r="BJ19" s="12" t="str">
        <f t="shared" si="1"/>
        <v>ITEM2=Ⅰ　関連情報
１．特定個人情報ファイルを取り扱う事務
③システムの名称</v>
      </c>
      <c r="BK19" s="12" t="str">
        <f t="shared" si="2"/>
        <v>ITEM3=既存住民基本台帳システム、住民基本台帳ネットワークシステム
団体内統合宛名システム、中間サーバー、証明書コンビニ交付システム</v>
      </c>
      <c r="BL19" s="12" t="str">
        <f t="shared" si="3"/>
        <v>ITEM4=既存住民基本台帳システム、住民基本台帳ネットワークシステム、団体内統合宛名システム、中間サーバー、証明書コンビニ交付システム、サービス検索・電子申請機能</v>
      </c>
      <c r="BM19" s="12" t="str">
        <f t="shared" si="4"/>
        <v>ITEM5=1</v>
      </c>
      <c r="BN19" s="12" t="str">
        <f t="shared" si="5"/>
        <v>ITEM6=</v>
      </c>
    </row>
    <row r="20" spans="1:66" ht="21" customHeight="1" x14ac:dyDescent="0.15">
      <c r="A20" s="207">
        <v>44952</v>
      </c>
      <c r="B20" s="208"/>
      <c r="C20" s="208"/>
      <c r="D20" s="209"/>
      <c r="E20" s="210" t="s">
        <v>198</v>
      </c>
      <c r="F20" s="211"/>
      <c r="G20" s="211"/>
      <c r="H20" s="211"/>
      <c r="I20" s="211"/>
      <c r="J20" s="211"/>
      <c r="K20" s="211"/>
      <c r="L20" s="211"/>
      <c r="M20" s="212"/>
      <c r="N20" s="210" t="s">
        <v>199</v>
      </c>
      <c r="O20" s="211"/>
      <c r="P20" s="211"/>
      <c r="Q20" s="211"/>
      <c r="R20" s="211"/>
      <c r="S20" s="211"/>
      <c r="T20" s="211"/>
      <c r="U20" s="211"/>
      <c r="V20" s="211"/>
      <c r="W20" s="211"/>
      <c r="X20" s="211"/>
      <c r="Y20" s="211"/>
      <c r="Z20" s="211"/>
      <c r="AA20" s="212"/>
      <c r="AB20" s="210" t="s">
        <v>201</v>
      </c>
      <c r="AC20" s="211"/>
      <c r="AD20" s="211"/>
      <c r="AE20" s="211"/>
      <c r="AF20" s="211"/>
      <c r="AG20" s="211"/>
      <c r="AH20" s="211"/>
      <c r="AI20" s="211"/>
      <c r="AJ20" s="211"/>
      <c r="AK20" s="211"/>
      <c r="AL20" s="211"/>
      <c r="AM20" s="211"/>
      <c r="AN20" s="211"/>
      <c r="AO20" s="212"/>
      <c r="AP20" s="213" t="s">
        <v>137</v>
      </c>
      <c r="AQ20" s="214"/>
      <c r="AR20" s="214"/>
      <c r="AS20" s="214"/>
      <c r="AT20" s="215"/>
      <c r="AU20" s="210"/>
      <c r="AV20" s="211"/>
      <c r="AW20" s="211"/>
      <c r="AX20" s="211"/>
      <c r="AY20" s="211"/>
      <c r="AZ20" s="211"/>
      <c r="BA20" s="211"/>
      <c r="BB20" s="211"/>
      <c r="BC20" s="212"/>
      <c r="BI20" s="12" t="str">
        <f t="shared" si="0"/>
        <v>ITEM1=20230126</v>
      </c>
      <c r="BJ20" s="12" t="str">
        <f t="shared" si="1"/>
        <v>ITEM2=Ⅱ－１いつ時点の計数か
Ⅱ－２いつ時点の計数か</v>
      </c>
      <c r="BK20" s="12" t="str">
        <f t="shared" si="2"/>
        <v>ITEM3=令和1年6月1日 時点
令和1年6月1日 時点</v>
      </c>
      <c r="BL20" s="12" t="str">
        <f t="shared" si="3"/>
        <v>ITEM4=令和4年4月1日 時点
令和4年4月1日 時点</v>
      </c>
      <c r="BM20" s="12" t="str">
        <f t="shared" si="4"/>
        <v>ITEM5=1</v>
      </c>
      <c r="BN20" s="12" t="str">
        <f t="shared" si="5"/>
        <v>ITEM6=</v>
      </c>
    </row>
    <row r="21" spans="1:66" ht="21" customHeight="1" x14ac:dyDescent="0.15">
      <c r="A21" s="207">
        <v>45471</v>
      </c>
      <c r="B21" s="208"/>
      <c r="C21" s="208"/>
      <c r="D21" s="209"/>
      <c r="E21" s="210"/>
      <c r="F21" s="211"/>
      <c r="G21" s="211"/>
      <c r="H21" s="211"/>
      <c r="I21" s="211"/>
      <c r="J21" s="211"/>
      <c r="K21" s="211"/>
      <c r="L21" s="211"/>
      <c r="M21" s="212"/>
      <c r="N21" s="210"/>
      <c r="O21" s="211"/>
      <c r="P21" s="211"/>
      <c r="Q21" s="211"/>
      <c r="R21" s="211"/>
      <c r="S21" s="211"/>
      <c r="T21" s="211"/>
      <c r="U21" s="211"/>
      <c r="V21" s="211"/>
      <c r="W21" s="211"/>
      <c r="X21" s="211"/>
      <c r="Y21" s="211"/>
      <c r="Z21" s="211"/>
      <c r="AA21" s="212"/>
      <c r="AB21" s="210"/>
      <c r="AC21" s="211"/>
      <c r="AD21" s="211"/>
      <c r="AE21" s="211"/>
      <c r="AF21" s="211"/>
      <c r="AG21" s="211"/>
      <c r="AH21" s="211"/>
      <c r="AI21" s="211"/>
      <c r="AJ21" s="211"/>
      <c r="AK21" s="211"/>
      <c r="AL21" s="211"/>
      <c r="AM21" s="211"/>
      <c r="AN21" s="211"/>
      <c r="AO21" s="212"/>
      <c r="AP21" s="213" t="s">
        <v>137</v>
      </c>
      <c r="AQ21" s="214"/>
      <c r="AR21" s="214"/>
      <c r="AS21" s="214"/>
      <c r="AT21" s="215"/>
      <c r="AU21" s="210" t="s">
        <v>177</v>
      </c>
      <c r="AV21" s="211"/>
      <c r="AW21" s="211"/>
      <c r="AX21" s="211"/>
      <c r="AY21" s="211"/>
      <c r="AZ21" s="211"/>
      <c r="BA21" s="211"/>
      <c r="BB21" s="211"/>
      <c r="BC21" s="212"/>
      <c r="BI21" s="12" t="str">
        <f t="shared" si="0"/>
        <v>ITEM1=20240628</v>
      </c>
      <c r="BJ21" s="12" t="str">
        <f t="shared" si="1"/>
        <v>ITEM2=</v>
      </c>
      <c r="BK21" s="12" t="str">
        <f t="shared" si="2"/>
        <v>ITEM3=</v>
      </c>
      <c r="BL21" s="12" t="str">
        <f t="shared" si="3"/>
        <v>ITEM4=</v>
      </c>
      <c r="BM21" s="12" t="str">
        <f t="shared" si="4"/>
        <v>ITEM5=1</v>
      </c>
      <c r="BN21" s="12" t="str">
        <f t="shared" si="5"/>
        <v>ITEM6=再実施</v>
      </c>
    </row>
    <row r="22" spans="1:66" ht="258" customHeight="1" x14ac:dyDescent="0.15">
      <c r="A22" s="207">
        <v>45471</v>
      </c>
      <c r="B22" s="208"/>
      <c r="C22" s="208"/>
      <c r="D22" s="209"/>
      <c r="E22" s="210" t="s">
        <v>206</v>
      </c>
      <c r="F22" s="211"/>
      <c r="G22" s="211"/>
      <c r="H22" s="211"/>
      <c r="I22" s="211"/>
      <c r="J22" s="211"/>
      <c r="K22" s="211"/>
      <c r="L22" s="211"/>
      <c r="M22" s="212"/>
      <c r="N22" s="210" t="s">
        <v>207</v>
      </c>
      <c r="O22" s="211"/>
      <c r="P22" s="211"/>
      <c r="Q22" s="211"/>
      <c r="R22" s="211"/>
      <c r="S22" s="211"/>
      <c r="T22" s="211"/>
      <c r="U22" s="211"/>
      <c r="V22" s="211"/>
      <c r="W22" s="211"/>
      <c r="X22" s="211"/>
      <c r="Y22" s="211"/>
      <c r="Z22" s="211"/>
      <c r="AA22" s="212"/>
      <c r="AB22" s="210" t="s">
        <v>210</v>
      </c>
      <c r="AC22" s="211"/>
      <c r="AD22" s="211"/>
      <c r="AE22" s="211"/>
      <c r="AF22" s="211"/>
      <c r="AG22" s="211"/>
      <c r="AH22" s="211"/>
      <c r="AI22" s="211"/>
      <c r="AJ22" s="211"/>
      <c r="AK22" s="211"/>
      <c r="AL22" s="211"/>
      <c r="AM22" s="211"/>
      <c r="AN22" s="211"/>
      <c r="AO22" s="212"/>
      <c r="AP22" s="213" t="s">
        <v>138</v>
      </c>
      <c r="AQ22" s="214"/>
      <c r="AR22" s="214"/>
      <c r="AS22" s="214"/>
      <c r="AT22" s="215"/>
      <c r="AU22" s="210" t="s">
        <v>208</v>
      </c>
      <c r="AV22" s="211"/>
      <c r="AW22" s="211"/>
      <c r="AX22" s="211"/>
      <c r="AY22" s="211"/>
      <c r="AZ22" s="211"/>
      <c r="BA22" s="211"/>
      <c r="BB22" s="211"/>
      <c r="BC22" s="212"/>
      <c r="BI22" s="12" t="str">
        <f t="shared" si="0"/>
        <v>ITEM1=20240628</v>
      </c>
      <c r="BJ22" s="12" t="str">
        <f t="shared" si="1"/>
        <v>ITEM2=Ⅰ　関連情報
４．情報提供ネットワークシステムによる情報
②法令上の根拠</v>
      </c>
      <c r="BK22" s="12" t="str">
        <f t="shared" si="2"/>
        <v>ITEM3=・番号法第１９条第８号（特定個人情報の提供の制限）及び別表第二
（別表第二における情報提供の根拠）
：第三欄（情報提供者）が「市町村長」の項のうち、第四欄（特定個人情報）に「住民票関係情報」が含まれる項（１、２、３、４、６、８、１０、１５、１６、１８、２０、２１、２３、２７、３１、３２、３４、３５、３７、３８、３９、４０、４２、４８、５３、５４、５７、５８、５９、６１、６２、６６、６７、７０、７７、８０、８４、８９、９１、９２、９４、９６、１０１、１０２、１０３、１０５、１０６、１０８、１１１、１１２、１１３、１１４、１１６、１１７の項）
（別表第二における情報照会の根拠）
：なし
（住民基本台帳に関する事務において情報提供ネットワークシステムによる情報照会は行わない）</v>
      </c>
      <c r="BL22" s="12" t="str">
        <f t="shared" si="3"/>
        <v>ITEM4=・番号法第１９条第８号
・番号法第十九条第八号に基づく利用特定個人情報の提供に関する命令
（番号法第十九条第八号に基づく利用特定個人情報の提供に関する命令における情報提供の根拠）
：第三欄（情報提供者）が「市町村長」の項のうち、第四欄（特定個人情報）に「住民票関係情報」が含まれる項（１、２、３、５、７、１１、１３、１５、２０、２８、３７、３９、４８、５３、５７、５８、５９、６３、６５、６６、６９、７３、７５、７６、８１、８３、８４、８６、８７、９１、９２、９６、１０６、１０８、１１０、１１２、１１５、１１８、１２４、１２９、１３０、１３２、１３６、１３７、１３８、１４１、１４２、１４４、１４９、１５０、１５１、１５２、１５５、１５６、１５８、１６０、１６３、１６４、１６５、１６６、の項）
（別表における情報照会の根拠）
：なし
（住民基本台帳に関する事務において情報提供ネットワークシステムによる情報照会は行わない）</v>
      </c>
      <c r="BM22" s="12" t="str">
        <f t="shared" si="4"/>
        <v>ITEM5=2</v>
      </c>
      <c r="BN22" s="12" t="str">
        <f t="shared" si="5"/>
        <v>ITEM6=法改正に伴う根拠法令、条鋼の整理</v>
      </c>
    </row>
    <row r="23" spans="1:66" ht="21" customHeight="1" x14ac:dyDescent="0.15">
      <c r="A23" s="207"/>
      <c r="B23" s="208"/>
      <c r="C23" s="208"/>
      <c r="D23" s="209"/>
      <c r="E23" s="210"/>
      <c r="F23" s="211"/>
      <c r="G23" s="211"/>
      <c r="H23" s="211"/>
      <c r="I23" s="211"/>
      <c r="J23" s="211"/>
      <c r="K23" s="211"/>
      <c r="L23" s="211"/>
      <c r="M23" s="212"/>
      <c r="N23" s="210"/>
      <c r="O23" s="211"/>
      <c r="P23" s="211"/>
      <c r="Q23" s="211"/>
      <c r="R23" s="211"/>
      <c r="S23" s="211"/>
      <c r="T23" s="211"/>
      <c r="U23" s="211"/>
      <c r="V23" s="211"/>
      <c r="W23" s="211"/>
      <c r="X23" s="211"/>
      <c r="Y23" s="211"/>
      <c r="Z23" s="211"/>
      <c r="AA23" s="212"/>
      <c r="AB23" s="210"/>
      <c r="AC23" s="211"/>
      <c r="AD23" s="211"/>
      <c r="AE23" s="211"/>
      <c r="AF23" s="211"/>
      <c r="AG23" s="211"/>
      <c r="AH23" s="211"/>
      <c r="AI23" s="211"/>
      <c r="AJ23" s="211"/>
      <c r="AK23" s="211"/>
      <c r="AL23" s="211"/>
      <c r="AM23" s="211"/>
      <c r="AN23" s="211"/>
      <c r="AO23" s="212"/>
      <c r="AP23" s="213"/>
      <c r="AQ23" s="214"/>
      <c r="AR23" s="214"/>
      <c r="AS23" s="214"/>
      <c r="AT23" s="215"/>
      <c r="AU23" s="210"/>
      <c r="AV23" s="211"/>
      <c r="AW23" s="211"/>
      <c r="AX23" s="211"/>
      <c r="AY23" s="211"/>
      <c r="AZ23" s="211"/>
      <c r="BA23" s="211"/>
      <c r="BB23" s="211"/>
      <c r="BC23" s="212"/>
      <c r="BI23" s="12" t="str">
        <f t="shared" si="0"/>
        <v>ITEM1=</v>
      </c>
      <c r="BJ23" s="12" t="str">
        <f t="shared" si="1"/>
        <v>ITEM2=</v>
      </c>
      <c r="BK23" s="12" t="str">
        <f t="shared" si="2"/>
        <v>ITEM3=</v>
      </c>
      <c r="BL23" s="12" t="str">
        <f t="shared" si="3"/>
        <v>ITEM4=</v>
      </c>
      <c r="BM23" s="12" t="str">
        <f t="shared" si="4"/>
        <v>ITEM5=</v>
      </c>
      <c r="BN23" s="12" t="str">
        <f t="shared" si="5"/>
        <v>ITEM6=</v>
      </c>
    </row>
    <row r="24" spans="1:66" ht="21" customHeight="1" x14ac:dyDescent="0.15">
      <c r="A24" s="207"/>
      <c r="B24" s="208"/>
      <c r="C24" s="208"/>
      <c r="D24" s="209"/>
      <c r="E24" s="210"/>
      <c r="F24" s="211"/>
      <c r="G24" s="211"/>
      <c r="H24" s="211"/>
      <c r="I24" s="211"/>
      <c r="J24" s="211"/>
      <c r="K24" s="211"/>
      <c r="L24" s="211"/>
      <c r="M24" s="212"/>
      <c r="N24" s="210"/>
      <c r="O24" s="211"/>
      <c r="P24" s="211"/>
      <c r="Q24" s="211"/>
      <c r="R24" s="211"/>
      <c r="S24" s="211"/>
      <c r="T24" s="211"/>
      <c r="U24" s="211"/>
      <c r="V24" s="211"/>
      <c r="W24" s="211"/>
      <c r="X24" s="211"/>
      <c r="Y24" s="211"/>
      <c r="Z24" s="211"/>
      <c r="AA24" s="212"/>
      <c r="AB24" s="210"/>
      <c r="AC24" s="211"/>
      <c r="AD24" s="211"/>
      <c r="AE24" s="211"/>
      <c r="AF24" s="211"/>
      <c r="AG24" s="211"/>
      <c r="AH24" s="211"/>
      <c r="AI24" s="211"/>
      <c r="AJ24" s="211"/>
      <c r="AK24" s="211"/>
      <c r="AL24" s="211"/>
      <c r="AM24" s="211"/>
      <c r="AN24" s="211"/>
      <c r="AO24" s="212"/>
      <c r="AP24" s="213"/>
      <c r="AQ24" s="214"/>
      <c r="AR24" s="214"/>
      <c r="AS24" s="214"/>
      <c r="AT24" s="215"/>
      <c r="AU24" s="210"/>
      <c r="AV24" s="211"/>
      <c r="AW24" s="211"/>
      <c r="AX24" s="211"/>
      <c r="AY24" s="211"/>
      <c r="AZ24" s="211"/>
      <c r="BA24" s="211"/>
      <c r="BB24" s="211"/>
      <c r="BC24" s="212"/>
      <c r="BI24" s="12" t="str">
        <f t="shared" si="0"/>
        <v>ITEM1=</v>
      </c>
      <c r="BJ24" s="12" t="str">
        <f t="shared" si="1"/>
        <v>ITEM2=</v>
      </c>
      <c r="BK24" s="12" t="str">
        <f t="shared" si="2"/>
        <v>ITEM3=</v>
      </c>
      <c r="BL24" s="12" t="str">
        <f t="shared" si="3"/>
        <v>ITEM4=</v>
      </c>
      <c r="BM24" s="12" t="str">
        <f t="shared" si="4"/>
        <v>ITEM5=</v>
      </c>
      <c r="BN24" s="12" t="str">
        <f t="shared" si="5"/>
        <v>ITEM6=</v>
      </c>
    </row>
    <row r="25" spans="1:66" ht="21" customHeight="1" x14ac:dyDescent="0.15">
      <c r="A25" s="207"/>
      <c r="B25" s="208"/>
      <c r="C25" s="208"/>
      <c r="D25" s="209"/>
      <c r="E25" s="210"/>
      <c r="F25" s="211"/>
      <c r="G25" s="211"/>
      <c r="H25" s="211"/>
      <c r="I25" s="211"/>
      <c r="J25" s="211"/>
      <c r="K25" s="211"/>
      <c r="L25" s="211"/>
      <c r="M25" s="212"/>
      <c r="N25" s="210"/>
      <c r="O25" s="211"/>
      <c r="P25" s="211"/>
      <c r="Q25" s="211"/>
      <c r="R25" s="211"/>
      <c r="S25" s="211"/>
      <c r="T25" s="211"/>
      <c r="U25" s="211"/>
      <c r="V25" s="211"/>
      <c r="W25" s="211"/>
      <c r="X25" s="211"/>
      <c r="Y25" s="211"/>
      <c r="Z25" s="211"/>
      <c r="AA25" s="212"/>
      <c r="AB25" s="210"/>
      <c r="AC25" s="211"/>
      <c r="AD25" s="211"/>
      <c r="AE25" s="211"/>
      <c r="AF25" s="211"/>
      <c r="AG25" s="211"/>
      <c r="AH25" s="211"/>
      <c r="AI25" s="211"/>
      <c r="AJ25" s="211"/>
      <c r="AK25" s="211"/>
      <c r="AL25" s="211"/>
      <c r="AM25" s="211"/>
      <c r="AN25" s="211"/>
      <c r="AO25" s="212"/>
      <c r="AP25" s="213"/>
      <c r="AQ25" s="214"/>
      <c r="AR25" s="214"/>
      <c r="AS25" s="214"/>
      <c r="AT25" s="215"/>
      <c r="AU25" s="210"/>
      <c r="AV25" s="211"/>
      <c r="AW25" s="211"/>
      <c r="AX25" s="211"/>
      <c r="AY25" s="211"/>
      <c r="AZ25" s="211"/>
      <c r="BA25" s="211"/>
      <c r="BB25" s="211"/>
      <c r="BC25" s="212"/>
      <c r="BI25" s="12" t="str">
        <f t="shared" si="0"/>
        <v>ITEM1=</v>
      </c>
      <c r="BJ25" s="12" t="str">
        <f t="shared" si="1"/>
        <v>ITEM2=</v>
      </c>
      <c r="BK25" s="12" t="str">
        <f t="shared" si="2"/>
        <v>ITEM3=</v>
      </c>
      <c r="BL25" s="12" t="str">
        <f t="shared" si="3"/>
        <v>ITEM4=</v>
      </c>
      <c r="BM25" s="12" t="str">
        <f t="shared" si="4"/>
        <v>ITEM5=</v>
      </c>
      <c r="BN25" s="12" t="str">
        <f t="shared" si="5"/>
        <v>ITEM6=</v>
      </c>
    </row>
    <row r="26" spans="1:66" ht="21" customHeight="1" x14ac:dyDescent="0.15">
      <c r="A26" s="207"/>
      <c r="B26" s="208"/>
      <c r="C26" s="208"/>
      <c r="D26" s="209"/>
      <c r="E26" s="210"/>
      <c r="F26" s="211"/>
      <c r="G26" s="211"/>
      <c r="H26" s="211"/>
      <c r="I26" s="211"/>
      <c r="J26" s="211"/>
      <c r="K26" s="211"/>
      <c r="L26" s="211"/>
      <c r="M26" s="212"/>
      <c r="N26" s="210"/>
      <c r="O26" s="211"/>
      <c r="P26" s="211"/>
      <c r="Q26" s="211"/>
      <c r="R26" s="211"/>
      <c r="S26" s="211"/>
      <c r="T26" s="211"/>
      <c r="U26" s="211"/>
      <c r="V26" s="211"/>
      <c r="W26" s="211"/>
      <c r="X26" s="211"/>
      <c r="Y26" s="211"/>
      <c r="Z26" s="211"/>
      <c r="AA26" s="212"/>
      <c r="AB26" s="210"/>
      <c r="AC26" s="211"/>
      <c r="AD26" s="211"/>
      <c r="AE26" s="211"/>
      <c r="AF26" s="211"/>
      <c r="AG26" s="211"/>
      <c r="AH26" s="211"/>
      <c r="AI26" s="211"/>
      <c r="AJ26" s="211"/>
      <c r="AK26" s="211"/>
      <c r="AL26" s="211"/>
      <c r="AM26" s="211"/>
      <c r="AN26" s="211"/>
      <c r="AO26" s="212"/>
      <c r="AP26" s="213"/>
      <c r="AQ26" s="214"/>
      <c r="AR26" s="214"/>
      <c r="AS26" s="214"/>
      <c r="AT26" s="215"/>
      <c r="AU26" s="210"/>
      <c r="AV26" s="211"/>
      <c r="AW26" s="211"/>
      <c r="AX26" s="211"/>
      <c r="AY26" s="211"/>
      <c r="AZ26" s="211"/>
      <c r="BA26" s="211"/>
      <c r="BB26" s="211"/>
      <c r="BC26" s="212"/>
      <c r="BI26" s="12" t="str">
        <f t="shared" si="0"/>
        <v>ITEM1=</v>
      </c>
      <c r="BJ26" s="12" t="str">
        <f t="shared" si="1"/>
        <v>ITEM2=</v>
      </c>
      <c r="BK26" s="12" t="str">
        <f t="shared" si="2"/>
        <v>ITEM3=</v>
      </c>
      <c r="BL26" s="12" t="str">
        <f t="shared" si="3"/>
        <v>ITEM4=</v>
      </c>
      <c r="BM26" s="12" t="str">
        <f t="shared" si="4"/>
        <v>ITEM5=</v>
      </c>
      <c r="BN26" s="12" t="str">
        <f t="shared" si="5"/>
        <v>ITEM6=</v>
      </c>
    </row>
    <row r="27" spans="1:66" ht="21" customHeight="1" x14ac:dyDescent="0.15">
      <c r="A27" s="207"/>
      <c r="B27" s="208"/>
      <c r="C27" s="208"/>
      <c r="D27" s="209"/>
      <c r="E27" s="210"/>
      <c r="F27" s="211"/>
      <c r="G27" s="211"/>
      <c r="H27" s="211"/>
      <c r="I27" s="211"/>
      <c r="J27" s="211"/>
      <c r="K27" s="211"/>
      <c r="L27" s="211"/>
      <c r="M27" s="212"/>
      <c r="N27" s="210"/>
      <c r="O27" s="211"/>
      <c r="P27" s="211"/>
      <c r="Q27" s="211"/>
      <c r="R27" s="211"/>
      <c r="S27" s="211"/>
      <c r="T27" s="211"/>
      <c r="U27" s="211"/>
      <c r="V27" s="211"/>
      <c r="W27" s="211"/>
      <c r="X27" s="211"/>
      <c r="Y27" s="211"/>
      <c r="Z27" s="211"/>
      <c r="AA27" s="212"/>
      <c r="AB27" s="210"/>
      <c r="AC27" s="211"/>
      <c r="AD27" s="211"/>
      <c r="AE27" s="211"/>
      <c r="AF27" s="211"/>
      <c r="AG27" s="211"/>
      <c r="AH27" s="211"/>
      <c r="AI27" s="211"/>
      <c r="AJ27" s="211"/>
      <c r="AK27" s="211"/>
      <c r="AL27" s="211"/>
      <c r="AM27" s="211"/>
      <c r="AN27" s="211"/>
      <c r="AO27" s="212"/>
      <c r="AP27" s="213"/>
      <c r="AQ27" s="214"/>
      <c r="AR27" s="214"/>
      <c r="AS27" s="214"/>
      <c r="AT27" s="215"/>
      <c r="AU27" s="210"/>
      <c r="AV27" s="211"/>
      <c r="AW27" s="211"/>
      <c r="AX27" s="211"/>
      <c r="AY27" s="211"/>
      <c r="AZ27" s="211"/>
      <c r="BA27" s="211"/>
      <c r="BB27" s="211"/>
      <c r="BC27" s="212"/>
      <c r="BI27" s="12" t="str">
        <f t="shared" si="0"/>
        <v>ITEM1=</v>
      </c>
      <c r="BJ27" s="12" t="str">
        <f t="shared" si="1"/>
        <v>ITEM2=</v>
      </c>
      <c r="BK27" s="12" t="str">
        <f t="shared" si="2"/>
        <v>ITEM3=</v>
      </c>
      <c r="BL27" s="12" t="str">
        <f t="shared" si="3"/>
        <v>ITEM4=</v>
      </c>
      <c r="BM27" s="12" t="str">
        <f t="shared" si="4"/>
        <v>ITEM5=</v>
      </c>
      <c r="BN27" s="12" t="str">
        <f t="shared" si="5"/>
        <v>ITEM6=</v>
      </c>
    </row>
    <row r="28" spans="1:66" ht="21" customHeight="1" x14ac:dyDescent="0.15">
      <c r="A28" s="207"/>
      <c r="B28" s="208"/>
      <c r="C28" s="208"/>
      <c r="D28" s="209"/>
      <c r="E28" s="210"/>
      <c r="F28" s="211"/>
      <c r="G28" s="211"/>
      <c r="H28" s="211"/>
      <c r="I28" s="211"/>
      <c r="J28" s="211"/>
      <c r="K28" s="211"/>
      <c r="L28" s="211"/>
      <c r="M28" s="212"/>
      <c r="N28" s="210"/>
      <c r="O28" s="211"/>
      <c r="P28" s="211"/>
      <c r="Q28" s="211"/>
      <c r="R28" s="211"/>
      <c r="S28" s="211"/>
      <c r="T28" s="211"/>
      <c r="U28" s="211"/>
      <c r="V28" s="211"/>
      <c r="W28" s="211"/>
      <c r="X28" s="211"/>
      <c r="Y28" s="211"/>
      <c r="Z28" s="211"/>
      <c r="AA28" s="212"/>
      <c r="AB28" s="210"/>
      <c r="AC28" s="211"/>
      <c r="AD28" s="211"/>
      <c r="AE28" s="211"/>
      <c r="AF28" s="211"/>
      <c r="AG28" s="211"/>
      <c r="AH28" s="211"/>
      <c r="AI28" s="211"/>
      <c r="AJ28" s="211"/>
      <c r="AK28" s="211"/>
      <c r="AL28" s="211"/>
      <c r="AM28" s="211"/>
      <c r="AN28" s="211"/>
      <c r="AO28" s="212"/>
      <c r="AP28" s="213"/>
      <c r="AQ28" s="214"/>
      <c r="AR28" s="214"/>
      <c r="AS28" s="214"/>
      <c r="AT28" s="215"/>
      <c r="AU28" s="210"/>
      <c r="AV28" s="211"/>
      <c r="AW28" s="211"/>
      <c r="AX28" s="211"/>
      <c r="AY28" s="211"/>
      <c r="AZ28" s="211"/>
      <c r="BA28" s="211"/>
      <c r="BB28" s="211"/>
      <c r="BC28" s="212"/>
      <c r="BI28" s="12" t="str">
        <f t="shared" si="0"/>
        <v>ITEM1=</v>
      </c>
      <c r="BJ28" s="12" t="str">
        <f t="shared" si="1"/>
        <v>ITEM2=</v>
      </c>
      <c r="BK28" s="12" t="str">
        <f t="shared" si="2"/>
        <v>ITEM3=</v>
      </c>
      <c r="BL28" s="12" t="str">
        <f t="shared" si="3"/>
        <v>ITEM4=</v>
      </c>
      <c r="BM28" s="12" t="str">
        <f t="shared" si="4"/>
        <v>ITEM5=</v>
      </c>
      <c r="BN28" s="12" t="str">
        <f t="shared" si="5"/>
        <v>ITEM6=</v>
      </c>
    </row>
    <row r="29" spans="1:66" ht="21" customHeight="1" x14ac:dyDescent="0.15">
      <c r="A29" s="207"/>
      <c r="B29" s="208"/>
      <c r="C29" s="208"/>
      <c r="D29" s="209"/>
      <c r="E29" s="210"/>
      <c r="F29" s="211"/>
      <c r="G29" s="211"/>
      <c r="H29" s="211"/>
      <c r="I29" s="211"/>
      <c r="J29" s="211"/>
      <c r="K29" s="211"/>
      <c r="L29" s="211"/>
      <c r="M29" s="212"/>
      <c r="N29" s="210"/>
      <c r="O29" s="211"/>
      <c r="P29" s="211"/>
      <c r="Q29" s="211"/>
      <c r="R29" s="211"/>
      <c r="S29" s="211"/>
      <c r="T29" s="211"/>
      <c r="U29" s="211"/>
      <c r="V29" s="211"/>
      <c r="W29" s="211"/>
      <c r="X29" s="211"/>
      <c r="Y29" s="211"/>
      <c r="Z29" s="211"/>
      <c r="AA29" s="212"/>
      <c r="AB29" s="210"/>
      <c r="AC29" s="211"/>
      <c r="AD29" s="211"/>
      <c r="AE29" s="211"/>
      <c r="AF29" s="211"/>
      <c r="AG29" s="211"/>
      <c r="AH29" s="211"/>
      <c r="AI29" s="211"/>
      <c r="AJ29" s="211"/>
      <c r="AK29" s="211"/>
      <c r="AL29" s="211"/>
      <c r="AM29" s="211"/>
      <c r="AN29" s="211"/>
      <c r="AO29" s="212"/>
      <c r="AP29" s="213"/>
      <c r="AQ29" s="214"/>
      <c r="AR29" s="214"/>
      <c r="AS29" s="214"/>
      <c r="AT29" s="215"/>
      <c r="AU29" s="210"/>
      <c r="AV29" s="211"/>
      <c r="AW29" s="211"/>
      <c r="AX29" s="211"/>
      <c r="AY29" s="211"/>
      <c r="AZ29" s="211"/>
      <c r="BA29" s="211"/>
      <c r="BB29" s="211"/>
      <c r="BC29" s="212"/>
      <c r="BI29" s="12" t="str">
        <f t="shared" si="0"/>
        <v>ITEM1=</v>
      </c>
      <c r="BJ29" s="12" t="str">
        <f t="shared" si="1"/>
        <v>ITEM2=</v>
      </c>
      <c r="BK29" s="12" t="str">
        <f t="shared" si="2"/>
        <v>ITEM3=</v>
      </c>
      <c r="BL29" s="12" t="str">
        <f t="shared" si="3"/>
        <v>ITEM4=</v>
      </c>
      <c r="BM29" s="12" t="str">
        <f t="shared" si="4"/>
        <v>ITEM5=</v>
      </c>
      <c r="BN29" s="12" t="str">
        <f t="shared" si="5"/>
        <v>ITEM6=</v>
      </c>
    </row>
    <row r="30" spans="1:66" ht="21" customHeight="1" x14ac:dyDescent="0.15">
      <c r="A30" s="207"/>
      <c r="B30" s="208"/>
      <c r="C30" s="208"/>
      <c r="D30" s="209"/>
      <c r="E30" s="210"/>
      <c r="F30" s="211"/>
      <c r="G30" s="211"/>
      <c r="H30" s="211"/>
      <c r="I30" s="211"/>
      <c r="J30" s="211"/>
      <c r="K30" s="211"/>
      <c r="L30" s="211"/>
      <c r="M30" s="212"/>
      <c r="N30" s="210"/>
      <c r="O30" s="211"/>
      <c r="P30" s="211"/>
      <c r="Q30" s="211"/>
      <c r="R30" s="211"/>
      <c r="S30" s="211"/>
      <c r="T30" s="211"/>
      <c r="U30" s="211"/>
      <c r="V30" s="211"/>
      <c r="W30" s="211"/>
      <c r="X30" s="211"/>
      <c r="Y30" s="211"/>
      <c r="Z30" s="211"/>
      <c r="AA30" s="212"/>
      <c r="AB30" s="210"/>
      <c r="AC30" s="211"/>
      <c r="AD30" s="211"/>
      <c r="AE30" s="211"/>
      <c r="AF30" s="211"/>
      <c r="AG30" s="211"/>
      <c r="AH30" s="211"/>
      <c r="AI30" s="211"/>
      <c r="AJ30" s="211"/>
      <c r="AK30" s="211"/>
      <c r="AL30" s="211"/>
      <c r="AM30" s="211"/>
      <c r="AN30" s="211"/>
      <c r="AO30" s="212"/>
      <c r="AP30" s="213"/>
      <c r="AQ30" s="214"/>
      <c r="AR30" s="214"/>
      <c r="AS30" s="214"/>
      <c r="AT30" s="215"/>
      <c r="AU30" s="210"/>
      <c r="AV30" s="211"/>
      <c r="AW30" s="211"/>
      <c r="AX30" s="211"/>
      <c r="AY30" s="211"/>
      <c r="AZ30" s="211"/>
      <c r="BA30" s="211"/>
      <c r="BB30" s="211"/>
      <c r="BC30" s="212"/>
      <c r="BI30" s="12" t="str">
        <f t="shared" si="0"/>
        <v>ITEM1=</v>
      </c>
      <c r="BJ30" s="12" t="str">
        <f t="shared" si="1"/>
        <v>ITEM2=</v>
      </c>
      <c r="BK30" s="12" t="str">
        <f t="shared" si="2"/>
        <v>ITEM3=</v>
      </c>
      <c r="BL30" s="12" t="str">
        <f t="shared" si="3"/>
        <v>ITEM4=</v>
      </c>
      <c r="BM30" s="12" t="str">
        <f t="shared" si="4"/>
        <v>ITEM5=</v>
      </c>
      <c r="BN30" s="12" t="str">
        <f t="shared" si="5"/>
        <v>ITEM6=</v>
      </c>
    </row>
    <row r="31" spans="1:66" ht="21" customHeight="1" x14ac:dyDescent="0.15">
      <c r="A31" s="207"/>
      <c r="B31" s="208"/>
      <c r="C31" s="208"/>
      <c r="D31" s="209"/>
      <c r="E31" s="210"/>
      <c r="F31" s="211"/>
      <c r="G31" s="211"/>
      <c r="H31" s="211"/>
      <c r="I31" s="211"/>
      <c r="J31" s="211"/>
      <c r="K31" s="211"/>
      <c r="L31" s="211"/>
      <c r="M31" s="212"/>
      <c r="N31" s="210"/>
      <c r="O31" s="211"/>
      <c r="P31" s="211"/>
      <c r="Q31" s="211"/>
      <c r="R31" s="211"/>
      <c r="S31" s="211"/>
      <c r="T31" s="211"/>
      <c r="U31" s="211"/>
      <c r="V31" s="211"/>
      <c r="W31" s="211"/>
      <c r="X31" s="211"/>
      <c r="Y31" s="211"/>
      <c r="Z31" s="211"/>
      <c r="AA31" s="212"/>
      <c r="AB31" s="210"/>
      <c r="AC31" s="211"/>
      <c r="AD31" s="211"/>
      <c r="AE31" s="211"/>
      <c r="AF31" s="211"/>
      <c r="AG31" s="211"/>
      <c r="AH31" s="211"/>
      <c r="AI31" s="211"/>
      <c r="AJ31" s="211"/>
      <c r="AK31" s="211"/>
      <c r="AL31" s="211"/>
      <c r="AM31" s="211"/>
      <c r="AN31" s="211"/>
      <c r="AO31" s="212"/>
      <c r="AP31" s="213"/>
      <c r="AQ31" s="214"/>
      <c r="AR31" s="214"/>
      <c r="AS31" s="214"/>
      <c r="AT31" s="215"/>
      <c r="AU31" s="210"/>
      <c r="AV31" s="211"/>
      <c r="AW31" s="211"/>
      <c r="AX31" s="211"/>
      <c r="AY31" s="211"/>
      <c r="AZ31" s="211"/>
      <c r="BA31" s="211"/>
      <c r="BB31" s="211"/>
      <c r="BC31" s="212"/>
      <c r="BI31" s="12" t="str">
        <f t="shared" si="0"/>
        <v>ITEM1=</v>
      </c>
      <c r="BJ31" s="12" t="str">
        <f t="shared" si="1"/>
        <v>ITEM2=</v>
      </c>
      <c r="BK31" s="12" t="str">
        <f t="shared" si="2"/>
        <v>ITEM3=</v>
      </c>
      <c r="BL31" s="12" t="str">
        <f t="shared" si="3"/>
        <v>ITEM4=</v>
      </c>
      <c r="BM31" s="12" t="str">
        <f t="shared" si="4"/>
        <v>ITEM5=</v>
      </c>
      <c r="BN31" s="12" t="str">
        <f t="shared" si="5"/>
        <v>ITEM6=</v>
      </c>
    </row>
    <row r="32" spans="1:66" ht="21" customHeight="1" x14ac:dyDescent="0.15">
      <c r="A32" s="207"/>
      <c r="B32" s="208"/>
      <c r="C32" s="208"/>
      <c r="D32" s="209"/>
      <c r="E32" s="210"/>
      <c r="F32" s="211"/>
      <c r="G32" s="211"/>
      <c r="H32" s="211"/>
      <c r="I32" s="211"/>
      <c r="J32" s="211"/>
      <c r="K32" s="211"/>
      <c r="L32" s="211"/>
      <c r="M32" s="212"/>
      <c r="N32" s="210"/>
      <c r="O32" s="211"/>
      <c r="P32" s="211"/>
      <c r="Q32" s="211"/>
      <c r="R32" s="211"/>
      <c r="S32" s="211"/>
      <c r="T32" s="211"/>
      <c r="U32" s="211"/>
      <c r="V32" s="211"/>
      <c r="W32" s="211"/>
      <c r="X32" s="211"/>
      <c r="Y32" s="211"/>
      <c r="Z32" s="211"/>
      <c r="AA32" s="212"/>
      <c r="AB32" s="210"/>
      <c r="AC32" s="211"/>
      <c r="AD32" s="211"/>
      <c r="AE32" s="211"/>
      <c r="AF32" s="211"/>
      <c r="AG32" s="211"/>
      <c r="AH32" s="211"/>
      <c r="AI32" s="211"/>
      <c r="AJ32" s="211"/>
      <c r="AK32" s="211"/>
      <c r="AL32" s="211"/>
      <c r="AM32" s="211"/>
      <c r="AN32" s="211"/>
      <c r="AO32" s="212"/>
      <c r="AP32" s="213"/>
      <c r="AQ32" s="214"/>
      <c r="AR32" s="214"/>
      <c r="AS32" s="214"/>
      <c r="AT32" s="215"/>
      <c r="AU32" s="210"/>
      <c r="AV32" s="211"/>
      <c r="AW32" s="211"/>
      <c r="AX32" s="211"/>
      <c r="AY32" s="211"/>
      <c r="AZ32" s="211"/>
      <c r="BA32" s="211"/>
      <c r="BB32" s="211"/>
      <c r="BC32" s="212"/>
      <c r="BI32" s="12" t="str">
        <f t="shared" si="0"/>
        <v>ITEM1=</v>
      </c>
      <c r="BJ32" s="12" t="str">
        <f t="shared" si="1"/>
        <v>ITEM2=</v>
      </c>
      <c r="BK32" s="12" t="str">
        <f t="shared" si="2"/>
        <v>ITEM3=</v>
      </c>
      <c r="BL32" s="12" t="str">
        <f t="shared" si="3"/>
        <v>ITEM4=</v>
      </c>
      <c r="BM32" s="12" t="str">
        <f t="shared" si="4"/>
        <v>ITEM5=</v>
      </c>
      <c r="BN32" s="12" t="str">
        <f t="shared" si="5"/>
        <v>ITEM6=</v>
      </c>
    </row>
    <row r="33" spans="1:66" ht="21" customHeight="1" x14ac:dyDescent="0.15">
      <c r="A33" s="207"/>
      <c r="B33" s="208"/>
      <c r="C33" s="208"/>
      <c r="D33" s="209"/>
      <c r="E33" s="210"/>
      <c r="F33" s="211"/>
      <c r="G33" s="211"/>
      <c r="H33" s="211"/>
      <c r="I33" s="211"/>
      <c r="J33" s="211"/>
      <c r="K33" s="211"/>
      <c r="L33" s="211"/>
      <c r="M33" s="212"/>
      <c r="N33" s="210"/>
      <c r="O33" s="211"/>
      <c r="P33" s="211"/>
      <c r="Q33" s="211"/>
      <c r="R33" s="211"/>
      <c r="S33" s="211"/>
      <c r="T33" s="211"/>
      <c r="U33" s="211"/>
      <c r="V33" s="211"/>
      <c r="W33" s="211"/>
      <c r="X33" s="211"/>
      <c r="Y33" s="211"/>
      <c r="Z33" s="211"/>
      <c r="AA33" s="212"/>
      <c r="AB33" s="210"/>
      <c r="AC33" s="211"/>
      <c r="AD33" s="211"/>
      <c r="AE33" s="211"/>
      <c r="AF33" s="211"/>
      <c r="AG33" s="211"/>
      <c r="AH33" s="211"/>
      <c r="AI33" s="211"/>
      <c r="AJ33" s="211"/>
      <c r="AK33" s="211"/>
      <c r="AL33" s="211"/>
      <c r="AM33" s="211"/>
      <c r="AN33" s="211"/>
      <c r="AO33" s="212"/>
      <c r="AP33" s="213"/>
      <c r="AQ33" s="214"/>
      <c r="AR33" s="214"/>
      <c r="AS33" s="214"/>
      <c r="AT33" s="215"/>
      <c r="AU33" s="210"/>
      <c r="AV33" s="211"/>
      <c r="AW33" s="211"/>
      <c r="AX33" s="211"/>
      <c r="AY33" s="211"/>
      <c r="AZ33" s="211"/>
      <c r="BA33" s="211"/>
      <c r="BB33" s="211"/>
      <c r="BC33" s="212"/>
      <c r="BI33" s="12" t="str">
        <f t="shared" si="0"/>
        <v>ITEM1=</v>
      </c>
      <c r="BJ33" s="12" t="str">
        <f t="shared" si="1"/>
        <v>ITEM2=</v>
      </c>
      <c r="BK33" s="12" t="str">
        <f t="shared" si="2"/>
        <v>ITEM3=</v>
      </c>
      <c r="BL33" s="12" t="str">
        <f t="shared" si="3"/>
        <v>ITEM4=</v>
      </c>
      <c r="BM33" s="12" t="str">
        <f t="shared" si="4"/>
        <v>ITEM5=</v>
      </c>
      <c r="BN33" s="12" t="str">
        <f t="shared" si="5"/>
        <v>ITEM6=</v>
      </c>
    </row>
    <row r="34" spans="1:66" ht="21" customHeight="1" x14ac:dyDescent="0.15">
      <c r="A34" s="207"/>
      <c r="B34" s="208"/>
      <c r="C34" s="208"/>
      <c r="D34" s="209"/>
      <c r="E34" s="210"/>
      <c r="F34" s="211"/>
      <c r="G34" s="211"/>
      <c r="H34" s="211"/>
      <c r="I34" s="211"/>
      <c r="J34" s="211"/>
      <c r="K34" s="211"/>
      <c r="L34" s="211"/>
      <c r="M34" s="212"/>
      <c r="N34" s="210"/>
      <c r="O34" s="211"/>
      <c r="P34" s="211"/>
      <c r="Q34" s="211"/>
      <c r="R34" s="211"/>
      <c r="S34" s="211"/>
      <c r="T34" s="211"/>
      <c r="U34" s="211"/>
      <c r="V34" s="211"/>
      <c r="W34" s="211"/>
      <c r="X34" s="211"/>
      <c r="Y34" s="211"/>
      <c r="Z34" s="211"/>
      <c r="AA34" s="212"/>
      <c r="AB34" s="210"/>
      <c r="AC34" s="211"/>
      <c r="AD34" s="211"/>
      <c r="AE34" s="211"/>
      <c r="AF34" s="211"/>
      <c r="AG34" s="211"/>
      <c r="AH34" s="211"/>
      <c r="AI34" s="211"/>
      <c r="AJ34" s="211"/>
      <c r="AK34" s="211"/>
      <c r="AL34" s="211"/>
      <c r="AM34" s="211"/>
      <c r="AN34" s="211"/>
      <c r="AO34" s="212"/>
      <c r="AP34" s="213"/>
      <c r="AQ34" s="214"/>
      <c r="AR34" s="214"/>
      <c r="AS34" s="214"/>
      <c r="AT34" s="215"/>
      <c r="AU34" s="210"/>
      <c r="AV34" s="211"/>
      <c r="AW34" s="211"/>
      <c r="AX34" s="211"/>
      <c r="AY34" s="211"/>
      <c r="AZ34" s="211"/>
      <c r="BA34" s="211"/>
      <c r="BB34" s="211"/>
      <c r="BC34" s="212"/>
      <c r="BI34" s="12" t="str">
        <f t="shared" si="0"/>
        <v>ITEM1=</v>
      </c>
      <c r="BJ34" s="12" t="str">
        <f t="shared" si="1"/>
        <v>ITEM2=</v>
      </c>
      <c r="BK34" s="12" t="str">
        <f t="shared" si="2"/>
        <v>ITEM3=</v>
      </c>
      <c r="BL34" s="12" t="str">
        <f t="shared" si="3"/>
        <v>ITEM4=</v>
      </c>
      <c r="BM34" s="12" t="str">
        <f t="shared" si="4"/>
        <v>ITEM5=</v>
      </c>
      <c r="BN34" s="12" t="str">
        <f t="shared" si="5"/>
        <v>ITEM6=</v>
      </c>
    </row>
    <row r="35" spans="1:66" ht="21" customHeight="1" x14ac:dyDescent="0.15">
      <c r="A35" s="207"/>
      <c r="B35" s="208"/>
      <c r="C35" s="208"/>
      <c r="D35" s="209"/>
      <c r="E35" s="210"/>
      <c r="F35" s="211"/>
      <c r="G35" s="211"/>
      <c r="H35" s="211"/>
      <c r="I35" s="211"/>
      <c r="J35" s="211"/>
      <c r="K35" s="211"/>
      <c r="L35" s="211"/>
      <c r="M35" s="212"/>
      <c r="N35" s="210"/>
      <c r="O35" s="211"/>
      <c r="P35" s="211"/>
      <c r="Q35" s="211"/>
      <c r="R35" s="211"/>
      <c r="S35" s="211"/>
      <c r="T35" s="211"/>
      <c r="U35" s="211"/>
      <c r="V35" s="211"/>
      <c r="W35" s="211"/>
      <c r="X35" s="211"/>
      <c r="Y35" s="211"/>
      <c r="Z35" s="211"/>
      <c r="AA35" s="212"/>
      <c r="AB35" s="210"/>
      <c r="AC35" s="211"/>
      <c r="AD35" s="211"/>
      <c r="AE35" s="211"/>
      <c r="AF35" s="211"/>
      <c r="AG35" s="211"/>
      <c r="AH35" s="211"/>
      <c r="AI35" s="211"/>
      <c r="AJ35" s="211"/>
      <c r="AK35" s="211"/>
      <c r="AL35" s="211"/>
      <c r="AM35" s="211"/>
      <c r="AN35" s="211"/>
      <c r="AO35" s="212"/>
      <c r="AP35" s="213"/>
      <c r="AQ35" s="214"/>
      <c r="AR35" s="214"/>
      <c r="AS35" s="214"/>
      <c r="AT35" s="215"/>
      <c r="AU35" s="210"/>
      <c r="AV35" s="211"/>
      <c r="AW35" s="211"/>
      <c r="AX35" s="211"/>
      <c r="AY35" s="211"/>
      <c r="AZ35" s="211"/>
      <c r="BA35" s="211"/>
      <c r="BB35" s="211"/>
      <c r="BC35" s="212"/>
      <c r="BI35" s="12" t="str">
        <f t="shared" si="0"/>
        <v>ITEM1=</v>
      </c>
      <c r="BJ35" s="12" t="str">
        <f t="shared" si="1"/>
        <v>ITEM2=</v>
      </c>
      <c r="BK35" s="12" t="str">
        <f t="shared" si="2"/>
        <v>ITEM3=</v>
      </c>
      <c r="BL35" s="12" t="str">
        <f t="shared" si="3"/>
        <v>ITEM4=</v>
      </c>
      <c r="BM35" s="12" t="str">
        <f t="shared" si="4"/>
        <v>ITEM5=</v>
      </c>
      <c r="BN35" s="12" t="str">
        <f t="shared" si="5"/>
        <v>ITEM6=</v>
      </c>
    </row>
    <row r="36" spans="1:66" ht="21" customHeight="1" x14ac:dyDescent="0.15">
      <c r="A36" s="207"/>
      <c r="B36" s="208"/>
      <c r="C36" s="208"/>
      <c r="D36" s="209"/>
      <c r="E36" s="210"/>
      <c r="F36" s="211"/>
      <c r="G36" s="211"/>
      <c r="H36" s="211"/>
      <c r="I36" s="211"/>
      <c r="J36" s="211"/>
      <c r="K36" s="211"/>
      <c r="L36" s="211"/>
      <c r="M36" s="212"/>
      <c r="N36" s="210"/>
      <c r="O36" s="211"/>
      <c r="P36" s="211"/>
      <c r="Q36" s="211"/>
      <c r="R36" s="211"/>
      <c r="S36" s="211"/>
      <c r="T36" s="211"/>
      <c r="U36" s="211"/>
      <c r="V36" s="211"/>
      <c r="W36" s="211"/>
      <c r="X36" s="211"/>
      <c r="Y36" s="211"/>
      <c r="Z36" s="211"/>
      <c r="AA36" s="212"/>
      <c r="AB36" s="210"/>
      <c r="AC36" s="211"/>
      <c r="AD36" s="211"/>
      <c r="AE36" s="211"/>
      <c r="AF36" s="211"/>
      <c r="AG36" s="211"/>
      <c r="AH36" s="211"/>
      <c r="AI36" s="211"/>
      <c r="AJ36" s="211"/>
      <c r="AK36" s="211"/>
      <c r="AL36" s="211"/>
      <c r="AM36" s="211"/>
      <c r="AN36" s="211"/>
      <c r="AO36" s="212"/>
      <c r="AP36" s="213"/>
      <c r="AQ36" s="214"/>
      <c r="AR36" s="214"/>
      <c r="AS36" s="214"/>
      <c r="AT36" s="215"/>
      <c r="AU36" s="210"/>
      <c r="AV36" s="211"/>
      <c r="AW36" s="211"/>
      <c r="AX36" s="211"/>
      <c r="AY36" s="211"/>
      <c r="AZ36" s="211"/>
      <c r="BA36" s="211"/>
      <c r="BB36" s="211"/>
      <c r="BC36" s="212"/>
      <c r="BI36" s="12" t="str">
        <f t="shared" si="0"/>
        <v>ITEM1=</v>
      </c>
      <c r="BJ36" s="12" t="str">
        <f t="shared" si="1"/>
        <v>ITEM2=</v>
      </c>
      <c r="BK36" s="12" t="str">
        <f t="shared" si="2"/>
        <v>ITEM3=</v>
      </c>
      <c r="BL36" s="12" t="str">
        <f t="shared" si="3"/>
        <v>ITEM4=</v>
      </c>
      <c r="BM36" s="12" t="str">
        <f t="shared" si="4"/>
        <v>ITEM5=</v>
      </c>
      <c r="BN36" s="12" t="str">
        <f t="shared" si="5"/>
        <v>ITEM6=</v>
      </c>
    </row>
    <row r="37" spans="1:66" ht="21" customHeight="1" x14ac:dyDescent="0.15">
      <c r="A37" s="207"/>
      <c r="B37" s="208"/>
      <c r="C37" s="208"/>
      <c r="D37" s="209"/>
      <c r="E37" s="210"/>
      <c r="F37" s="211"/>
      <c r="G37" s="211"/>
      <c r="H37" s="211"/>
      <c r="I37" s="211"/>
      <c r="J37" s="211"/>
      <c r="K37" s="211"/>
      <c r="L37" s="211"/>
      <c r="M37" s="212"/>
      <c r="N37" s="210"/>
      <c r="O37" s="211"/>
      <c r="P37" s="211"/>
      <c r="Q37" s="211"/>
      <c r="R37" s="211"/>
      <c r="S37" s="211"/>
      <c r="T37" s="211"/>
      <c r="U37" s="211"/>
      <c r="V37" s="211"/>
      <c r="W37" s="211"/>
      <c r="X37" s="211"/>
      <c r="Y37" s="211"/>
      <c r="Z37" s="211"/>
      <c r="AA37" s="212"/>
      <c r="AB37" s="210"/>
      <c r="AC37" s="211"/>
      <c r="AD37" s="211"/>
      <c r="AE37" s="211"/>
      <c r="AF37" s="211"/>
      <c r="AG37" s="211"/>
      <c r="AH37" s="211"/>
      <c r="AI37" s="211"/>
      <c r="AJ37" s="211"/>
      <c r="AK37" s="211"/>
      <c r="AL37" s="211"/>
      <c r="AM37" s="211"/>
      <c r="AN37" s="211"/>
      <c r="AO37" s="212"/>
      <c r="AP37" s="213"/>
      <c r="AQ37" s="214"/>
      <c r="AR37" s="214"/>
      <c r="AS37" s="214"/>
      <c r="AT37" s="215"/>
      <c r="AU37" s="210"/>
      <c r="AV37" s="211"/>
      <c r="AW37" s="211"/>
      <c r="AX37" s="211"/>
      <c r="AY37" s="211"/>
      <c r="AZ37" s="211"/>
      <c r="BA37" s="211"/>
      <c r="BB37" s="211"/>
      <c r="BC37" s="212"/>
      <c r="BI37" s="12" t="str">
        <f t="shared" si="0"/>
        <v>ITEM1=</v>
      </c>
      <c r="BJ37" s="12" t="str">
        <f t="shared" si="1"/>
        <v>ITEM2=</v>
      </c>
      <c r="BK37" s="12" t="str">
        <f t="shared" si="2"/>
        <v>ITEM3=</v>
      </c>
      <c r="BL37" s="12" t="str">
        <f t="shared" si="3"/>
        <v>ITEM4=</v>
      </c>
      <c r="BM37" s="12" t="str">
        <f t="shared" si="4"/>
        <v>ITEM5=</v>
      </c>
      <c r="BN37" s="12" t="str">
        <f t="shared" si="5"/>
        <v>ITEM6=</v>
      </c>
    </row>
    <row r="38" spans="1:66" ht="21" customHeight="1" x14ac:dyDescent="0.15">
      <c r="A38" s="207"/>
      <c r="B38" s="208"/>
      <c r="C38" s="208"/>
      <c r="D38" s="209"/>
      <c r="E38" s="210"/>
      <c r="F38" s="211"/>
      <c r="G38" s="211"/>
      <c r="H38" s="211"/>
      <c r="I38" s="211"/>
      <c r="J38" s="211"/>
      <c r="K38" s="211"/>
      <c r="L38" s="211"/>
      <c r="M38" s="212"/>
      <c r="N38" s="210"/>
      <c r="O38" s="211"/>
      <c r="P38" s="211"/>
      <c r="Q38" s="211"/>
      <c r="R38" s="211"/>
      <c r="S38" s="211"/>
      <c r="T38" s="211"/>
      <c r="U38" s="211"/>
      <c r="V38" s="211"/>
      <c r="W38" s="211"/>
      <c r="X38" s="211"/>
      <c r="Y38" s="211"/>
      <c r="Z38" s="211"/>
      <c r="AA38" s="212"/>
      <c r="AB38" s="210"/>
      <c r="AC38" s="211"/>
      <c r="AD38" s="211"/>
      <c r="AE38" s="211"/>
      <c r="AF38" s="211"/>
      <c r="AG38" s="211"/>
      <c r="AH38" s="211"/>
      <c r="AI38" s="211"/>
      <c r="AJ38" s="211"/>
      <c r="AK38" s="211"/>
      <c r="AL38" s="211"/>
      <c r="AM38" s="211"/>
      <c r="AN38" s="211"/>
      <c r="AO38" s="212"/>
      <c r="AP38" s="213"/>
      <c r="AQ38" s="214"/>
      <c r="AR38" s="214"/>
      <c r="AS38" s="214"/>
      <c r="AT38" s="215"/>
      <c r="AU38" s="210"/>
      <c r="AV38" s="211"/>
      <c r="AW38" s="211"/>
      <c r="AX38" s="211"/>
      <c r="AY38" s="211"/>
      <c r="AZ38" s="211"/>
      <c r="BA38" s="211"/>
      <c r="BB38" s="211"/>
      <c r="BC38" s="212"/>
      <c r="BI38" s="12" t="str">
        <f t="shared" si="0"/>
        <v>ITEM1=</v>
      </c>
      <c r="BJ38" s="12" t="str">
        <f t="shared" si="1"/>
        <v>ITEM2=</v>
      </c>
      <c r="BK38" s="12" t="str">
        <f t="shared" si="2"/>
        <v>ITEM3=</v>
      </c>
      <c r="BL38" s="12" t="str">
        <f t="shared" si="3"/>
        <v>ITEM4=</v>
      </c>
      <c r="BM38" s="12" t="str">
        <f t="shared" si="4"/>
        <v>ITEM5=</v>
      </c>
      <c r="BN38" s="12" t="str">
        <f t="shared" si="5"/>
        <v>ITEM6=</v>
      </c>
    </row>
    <row r="39" spans="1:66" ht="21" customHeight="1" x14ac:dyDescent="0.15">
      <c r="A39" s="207"/>
      <c r="B39" s="208"/>
      <c r="C39" s="208"/>
      <c r="D39" s="209"/>
      <c r="E39" s="210"/>
      <c r="F39" s="211"/>
      <c r="G39" s="211"/>
      <c r="H39" s="211"/>
      <c r="I39" s="211"/>
      <c r="J39" s="211"/>
      <c r="K39" s="211"/>
      <c r="L39" s="211"/>
      <c r="M39" s="212"/>
      <c r="N39" s="210"/>
      <c r="O39" s="211"/>
      <c r="P39" s="211"/>
      <c r="Q39" s="211"/>
      <c r="R39" s="211"/>
      <c r="S39" s="211"/>
      <c r="T39" s="211"/>
      <c r="U39" s="211"/>
      <c r="V39" s="211"/>
      <c r="W39" s="211"/>
      <c r="X39" s="211"/>
      <c r="Y39" s="211"/>
      <c r="Z39" s="211"/>
      <c r="AA39" s="212"/>
      <c r="AB39" s="210"/>
      <c r="AC39" s="211"/>
      <c r="AD39" s="211"/>
      <c r="AE39" s="211"/>
      <c r="AF39" s="211"/>
      <c r="AG39" s="211"/>
      <c r="AH39" s="211"/>
      <c r="AI39" s="211"/>
      <c r="AJ39" s="211"/>
      <c r="AK39" s="211"/>
      <c r="AL39" s="211"/>
      <c r="AM39" s="211"/>
      <c r="AN39" s="211"/>
      <c r="AO39" s="212"/>
      <c r="AP39" s="213"/>
      <c r="AQ39" s="214"/>
      <c r="AR39" s="214"/>
      <c r="AS39" s="214"/>
      <c r="AT39" s="215"/>
      <c r="AU39" s="210"/>
      <c r="AV39" s="211"/>
      <c r="AW39" s="211"/>
      <c r="AX39" s="211"/>
      <c r="AY39" s="211"/>
      <c r="AZ39" s="211"/>
      <c r="BA39" s="211"/>
      <c r="BB39" s="211"/>
      <c r="BC39" s="212"/>
      <c r="BI39" s="12" t="str">
        <f t="shared" si="0"/>
        <v>ITEM1=</v>
      </c>
      <c r="BJ39" s="12" t="str">
        <f t="shared" si="1"/>
        <v>ITEM2=</v>
      </c>
      <c r="BK39" s="12" t="str">
        <f t="shared" si="2"/>
        <v>ITEM3=</v>
      </c>
      <c r="BL39" s="12" t="str">
        <f t="shared" si="3"/>
        <v>ITEM4=</v>
      </c>
      <c r="BM39" s="12" t="str">
        <f t="shared" si="4"/>
        <v>ITEM5=</v>
      </c>
      <c r="BN39" s="12" t="str">
        <f t="shared" si="5"/>
        <v>ITEM6=</v>
      </c>
    </row>
    <row r="40" spans="1:66" ht="21" customHeight="1" x14ac:dyDescent="0.15">
      <c r="A40" s="207"/>
      <c r="B40" s="208"/>
      <c r="C40" s="208"/>
      <c r="D40" s="209"/>
      <c r="E40" s="210"/>
      <c r="F40" s="211"/>
      <c r="G40" s="211"/>
      <c r="H40" s="211"/>
      <c r="I40" s="211"/>
      <c r="J40" s="211"/>
      <c r="K40" s="211"/>
      <c r="L40" s="211"/>
      <c r="M40" s="212"/>
      <c r="N40" s="210"/>
      <c r="O40" s="211"/>
      <c r="P40" s="211"/>
      <c r="Q40" s="211"/>
      <c r="R40" s="211"/>
      <c r="S40" s="211"/>
      <c r="T40" s="211"/>
      <c r="U40" s="211"/>
      <c r="V40" s="211"/>
      <c r="W40" s="211"/>
      <c r="X40" s="211"/>
      <c r="Y40" s="211"/>
      <c r="Z40" s="211"/>
      <c r="AA40" s="212"/>
      <c r="AB40" s="210"/>
      <c r="AC40" s="211"/>
      <c r="AD40" s="211"/>
      <c r="AE40" s="211"/>
      <c r="AF40" s="211"/>
      <c r="AG40" s="211"/>
      <c r="AH40" s="211"/>
      <c r="AI40" s="211"/>
      <c r="AJ40" s="211"/>
      <c r="AK40" s="211"/>
      <c r="AL40" s="211"/>
      <c r="AM40" s="211"/>
      <c r="AN40" s="211"/>
      <c r="AO40" s="212"/>
      <c r="AP40" s="213"/>
      <c r="AQ40" s="214"/>
      <c r="AR40" s="214"/>
      <c r="AS40" s="214"/>
      <c r="AT40" s="215"/>
      <c r="AU40" s="210"/>
      <c r="AV40" s="211"/>
      <c r="AW40" s="211"/>
      <c r="AX40" s="211"/>
      <c r="AY40" s="211"/>
      <c r="AZ40" s="211"/>
      <c r="BA40" s="211"/>
      <c r="BB40" s="211"/>
      <c r="BC40" s="212"/>
      <c r="BI40" s="12" t="str">
        <f t="shared" si="0"/>
        <v>ITEM1=</v>
      </c>
      <c r="BJ40" s="12" t="str">
        <f t="shared" si="1"/>
        <v>ITEM2=</v>
      </c>
      <c r="BK40" s="12" t="str">
        <f t="shared" si="2"/>
        <v>ITEM3=</v>
      </c>
      <c r="BL40" s="12" t="str">
        <f t="shared" si="3"/>
        <v>ITEM4=</v>
      </c>
      <c r="BM40" s="12" t="str">
        <f t="shared" si="4"/>
        <v>ITEM5=</v>
      </c>
      <c r="BN40" s="12" t="str">
        <f t="shared" si="5"/>
        <v>ITEM6=</v>
      </c>
    </row>
    <row r="41" spans="1:66" ht="21" customHeight="1" x14ac:dyDescent="0.15">
      <c r="A41" s="207"/>
      <c r="B41" s="208"/>
      <c r="C41" s="208"/>
      <c r="D41" s="209"/>
      <c r="E41" s="210"/>
      <c r="F41" s="211"/>
      <c r="G41" s="211"/>
      <c r="H41" s="211"/>
      <c r="I41" s="211"/>
      <c r="J41" s="211"/>
      <c r="K41" s="211"/>
      <c r="L41" s="211"/>
      <c r="M41" s="212"/>
      <c r="N41" s="210"/>
      <c r="O41" s="211"/>
      <c r="P41" s="211"/>
      <c r="Q41" s="211"/>
      <c r="R41" s="211"/>
      <c r="S41" s="211"/>
      <c r="T41" s="211"/>
      <c r="U41" s="211"/>
      <c r="V41" s="211"/>
      <c r="W41" s="211"/>
      <c r="X41" s="211"/>
      <c r="Y41" s="211"/>
      <c r="Z41" s="211"/>
      <c r="AA41" s="212"/>
      <c r="AB41" s="210"/>
      <c r="AC41" s="211"/>
      <c r="AD41" s="211"/>
      <c r="AE41" s="211"/>
      <c r="AF41" s="211"/>
      <c r="AG41" s="211"/>
      <c r="AH41" s="211"/>
      <c r="AI41" s="211"/>
      <c r="AJ41" s="211"/>
      <c r="AK41" s="211"/>
      <c r="AL41" s="211"/>
      <c r="AM41" s="211"/>
      <c r="AN41" s="211"/>
      <c r="AO41" s="212"/>
      <c r="AP41" s="213"/>
      <c r="AQ41" s="214"/>
      <c r="AR41" s="214"/>
      <c r="AS41" s="214"/>
      <c r="AT41" s="215"/>
      <c r="AU41" s="210"/>
      <c r="AV41" s="211"/>
      <c r="AW41" s="211"/>
      <c r="AX41" s="211"/>
      <c r="AY41" s="211"/>
      <c r="AZ41" s="211"/>
      <c r="BA41" s="211"/>
      <c r="BB41" s="211"/>
      <c r="BC41" s="212"/>
      <c r="BI41" s="12" t="str">
        <f t="shared" si="0"/>
        <v>ITEM1=</v>
      </c>
      <c r="BJ41" s="12" t="str">
        <f t="shared" si="1"/>
        <v>ITEM2=</v>
      </c>
      <c r="BK41" s="12" t="str">
        <f t="shared" si="2"/>
        <v>ITEM3=</v>
      </c>
      <c r="BL41" s="12" t="str">
        <f t="shared" si="3"/>
        <v>ITEM4=</v>
      </c>
      <c r="BM41" s="12" t="str">
        <f t="shared" si="4"/>
        <v>ITEM5=</v>
      </c>
      <c r="BN41" s="12" t="str">
        <f t="shared" si="5"/>
        <v>ITEM6=</v>
      </c>
    </row>
    <row r="42" spans="1:66" ht="21" customHeight="1" x14ac:dyDescent="0.15">
      <c r="A42" s="207"/>
      <c r="B42" s="208"/>
      <c r="C42" s="208"/>
      <c r="D42" s="209"/>
      <c r="E42" s="210"/>
      <c r="F42" s="211"/>
      <c r="G42" s="211"/>
      <c r="H42" s="211"/>
      <c r="I42" s="211"/>
      <c r="J42" s="211"/>
      <c r="K42" s="211"/>
      <c r="L42" s="211"/>
      <c r="M42" s="212"/>
      <c r="N42" s="210"/>
      <c r="O42" s="211"/>
      <c r="P42" s="211"/>
      <c r="Q42" s="211"/>
      <c r="R42" s="211"/>
      <c r="S42" s="211"/>
      <c r="T42" s="211"/>
      <c r="U42" s="211"/>
      <c r="V42" s="211"/>
      <c r="W42" s="211"/>
      <c r="X42" s="211"/>
      <c r="Y42" s="211"/>
      <c r="Z42" s="211"/>
      <c r="AA42" s="212"/>
      <c r="AB42" s="210"/>
      <c r="AC42" s="211"/>
      <c r="AD42" s="211"/>
      <c r="AE42" s="211"/>
      <c r="AF42" s="211"/>
      <c r="AG42" s="211"/>
      <c r="AH42" s="211"/>
      <c r="AI42" s="211"/>
      <c r="AJ42" s="211"/>
      <c r="AK42" s="211"/>
      <c r="AL42" s="211"/>
      <c r="AM42" s="211"/>
      <c r="AN42" s="211"/>
      <c r="AO42" s="212"/>
      <c r="AP42" s="213"/>
      <c r="AQ42" s="214"/>
      <c r="AR42" s="214"/>
      <c r="AS42" s="214"/>
      <c r="AT42" s="215"/>
      <c r="AU42" s="210"/>
      <c r="AV42" s="211"/>
      <c r="AW42" s="211"/>
      <c r="AX42" s="211"/>
      <c r="AY42" s="211"/>
      <c r="AZ42" s="211"/>
      <c r="BA42" s="211"/>
      <c r="BB42" s="211"/>
      <c r="BC42" s="212"/>
      <c r="BI42" s="12" t="str">
        <f t="shared" si="0"/>
        <v>ITEM1=</v>
      </c>
      <c r="BJ42" s="12" t="str">
        <f t="shared" si="1"/>
        <v>ITEM2=</v>
      </c>
      <c r="BK42" s="12" t="str">
        <f t="shared" si="2"/>
        <v>ITEM3=</v>
      </c>
      <c r="BL42" s="12" t="str">
        <f t="shared" si="3"/>
        <v>ITEM4=</v>
      </c>
      <c r="BM42" s="12" t="str">
        <f t="shared" si="4"/>
        <v>ITEM5=</v>
      </c>
      <c r="BN42" s="12" t="str">
        <f t="shared" si="5"/>
        <v>ITEM6=</v>
      </c>
    </row>
    <row r="43" spans="1:66" ht="21" customHeight="1" x14ac:dyDescent="0.15">
      <c r="A43" s="207"/>
      <c r="B43" s="208"/>
      <c r="C43" s="208"/>
      <c r="D43" s="209"/>
      <c r="E43" s="210"/>
      <c r="F43" s="211"/>
      <c r="G43" s="211"/>
      <c r="H43" s="211"/>
      <c r="I43" s="211"/>
      <c r="J43" s="211"/>
      <c r="K43" s="211"/>
      <c r="L43" s="211"/>
      <c r="M43" s="212"/>
      <c r="N43" s="210"/>
      <c r="O43" s="211"/>
      <c r="P43" s="211"/>
      <c r="Q43" s="211"/>
      <c r="R43" s="211"/>
      <c r="S43" s="211"/>
      <c r="T43" s="211"/>
      <c r="U43" s="211"/>
      <c r="V43" s="211"/>
      <c r="W43" s="211"/>
      <c r="X43" s="211"/>
      <c r="Y43" s="211"/>
      <c r="Z43" s="211"/>
      <c r="AA43" s="212"/>
      <c r="AB43" s="210"/>
      <c r="AC43" s="211"/>
      <c r="AD43" s="211"/>
      <c r="AE43" s="211"/>
      <c r="AF43" s="211"/>
      <c r="AG43" s="211"/>
      <c r="AH43" s="211"/>
      <c r="AI43" s="211"/>
      <c r="AJ43" s="211"/>
      <c r="AK43" s="211"/>
      <c r="AL43" s="211"/>
      <c r="AM43" s="211"/>
      <c r="AN43" s="211"/>
      <c r="AO43" s="212"/>
      <c r="AP43" s="213"/>
      <c r="AQ43" s="214"/>
      <c r="AR43" s="214"/>
      <c r="AS43" s="214"/>
      <c r="AT43" s="215"/>
      <c r="AU43" s="210"/>
      <c r="AV43" s="211"/>
      <c r="AW43" s="211"/>
      <c r="AX43" s="211"/>
      <c r="AY43" s="211"/>
      <c r="AZ43" s="211"/>
      <c r="BA43" s="211"/>
      <c r="BB43" s="211"/>
      <c r="BC43" s="212"/>
      <c r="BI43" s="12" t="str">
        <f t="shared" si="0"/>
        <v>ITEM1=</v>
      </c>
      <c r="BJ43" s="12" t="str">
        <f t="shared" si="1"/>
        <v>ITEM2=</v>
      </c>
      <c r="BK43" s="12" t="str">
        <f t="shared" si="2"/>
        <v>ITEM3=</v>
      </c>
      <c r="BL43" s="12" t="str">
        <f t="shared" si="3"/>
        <v>ITEM4=</v>
      </c>
      <c r="BM43" s="12" t="str">
        <f t="shared" si="4"/>
        <v>ITEM5=</v>
      </c>
      <c r="BN43" s="12" t="str">
        <f t="shared" si="5"/>
        <v>ITEM6=</v>
      </c>
    </row>
    <row r="44" spans="1:66" ht="21" customHeight="1" x14ac:dyDescent="0.15">
      <c r="A44" s="207"/>
      <c r="B44" s="208"/>
      <c r="C44" s="208"/>
      <c r="D44" s="209"/>
      <c r="E44" s="210"/>
      <c r="F44" s="211"/>
      <c r="G44" s="211"/>
      <c r="H44" s="211"/>
      <c r="I44" s="211"/>
      <c r="J44" s="211"/>
      <c r="K44" s="211"/>
      <c r="L44" s="211"/>
      <c r="M44" s="212"/>
      <c r="N44" s="210"/>
      <c r="O44" s="211"/>
      <c r="P44" s="211"/>
      <c r="Q44" s="211"/>
      <c r="R44" s="211"/>
      <c r="S44" s="211"/>
      <c r="T44" s="211"/>
      <c r="U44" s="211"/>
      <c r="V44" s="211"/>
      <c r="W44" s="211"/>
      <c r="X44" s="211"/>
      <c r="Y44" s="211"/>
      <c r="Z44" s="211"/>
      <c r="AA44" s="212"/>
      <c r="AB44" s="210"/>
      <c r="AC44" s="211"/>
      <c r="AD44" s="211"/>
      <c r="AE44" s="211"/>
      <c r="AF44" s="211"/>
      <c r="AG44" s="211"/>
      <c r="AH44" s="211"/>
      <c r="AI44" s="211"/>
      <c r="AJ44" s="211"/>
      <c r="AK44" s="211"/>
      <c r="AL44" s="211"/>
      <c r="AM44" s="211"/>
      <c r="AN44" s="211"/>
      <c r="AO44" s="212"/>
      <c r="AP44" s="213"/>
      <c r="AQ44" s="214"/>
      <c r="AR44" s="214"/>
      <c r="AS44" s="214"/>
      <c r="AT44" s="215"/>
      <c r="AU44" s="210"/>
      <c r="AV44" s="211"/>
      <c r="AW44" s="211"/>
      <c r="AX44" s="211"/>
      <c r="AY44" s="211"/>
      <c r="AZ44" s="211"/>
      <c r="BA44" s="211"/>
      <c r="BB44" s="211"/>
      <c r="BC44" s="212"/>
      <c r="BI44" s="12" t="str">
        <f t="shared" si="0"/>
        <v>ITEM1=</v>
      </c>
      <c r="BJ44" s="12" t="str">
        <f t="shared" si="1"/>
        <v>ITEM2=</v>
      </c>
      <c r="BK44" s="12" t="str">
        <f t="shared" si="2"/>
        <v>ITEM3=</v>
      </c>
      <c r="BL44" s="12" t="str">
        <f t="shared" si="3"/>
        <v>ITEM4=</v>
      </c>
      <c r="BM44" s="12" t="str">
        <f t="shared" si="4"/>
        <v>ITEM5=</v>
      </c>
      <c r="BN44" s="12" t="str">
        <f t="shared" si="5"/>
        <v>ITEM6=</v>
      </c>
    </row>
    <row r="45" spans="1:66" ht="21" customHeight="1" x14ac:dyDescent="0.15">
      <c r="A45" s="207"/>
      <c r="B45" s="208"/>
      <c r="C45" s="208"/>
      <c r="D45" s="209"/>
      <c r="E45" s="210"/>
      <c r="F45" s="211"/>
      <c r="G45" s="211"/>
      <c r="H45" s="211"/>
      <c r="I45" s="211"/>
      <c r="J45" s="211"/>
      <c r="K45" s="211"/>
      <c r="L45" s="211"/>
      <c r="M45" s="212"/>
      <c r="N45" s="210"/>
      <c r="O45" s="211"/>
      <c r="P45" s="211"/>
      <c r="Q45" s="211"/>
      <c r="R45" s="211"/>
      <c r="S45" s="211"/>
      <c r="T45" s="211"/>
      <c r="U45" s="211"/>
      <c r="V45" s="211"/>
      <c r="W45" s="211"/>
      <c r="X45" s="211"/>
      <c r="Y45" s="211"/>
      <c r="Z45" s="211"/>
      <c r="AA45" s="212"/>
      <c r="AB45" s="210"/>
      <c r="AC45" s="211"/>
      <c r="AD45" s="211"/>
      <c r="AE45" s="211"/>
      <c r="AF45" s="211"/>
      <c r="AG45" s="211"/>
      <c r="AH45" s="211"/>
      <c r="AI45" s="211"/>
      <c r="AJ45" s="211"/>
      <c r="AK45" s="211"/>
      <c r="AL45" s="211"/>
      <c r="AM45" s="211"/>
      <c r="AN45" s="211"/>
      <c r="AO45" s="212"/>
      <c r="AP45" s="213"/>
      <c r="AQ45" s="214"/>
      <c r="AR45" s="214"/>
      <c r="AS45" s="214"/>
      <c r="AT45" s="215"/>
      <c r="AU45" s="210"/>
      <c r="AV45" s="211"/>
      <c r="AW45" s="211"/>
      <c r="AX45" s="211"/>
      <c r="AY45" s="211"/>
      <c r="AZ45" s="211"/>
      <c r="BA45" s="211"/>
      <c r="BB45" s="211"/>
      <c r="BC45" s="212"/>
      <c r="BI45" s="12" t="str">
        <f t="shared" si="0"/>
        <v>ITEM1=</v>
      </c>
      <c r="BJ45" s="12" t="str">
        <f t="shared" si="1"/>
        <v>ITEM2=</v>
      </c>
      <c r="BK45" s="12" t="str">
        <f t="shared" si="2"/>
        <v>ITEM3=</v>
      </c>
      <c r="BL45" s="12" t="str">
        <f t="shared" si="3"/>
        <v>ITEM4=</v>
      </c>
      <c r="BM45" s="12" t="str">
        <f t="shared" si="4"/>
        <v>ITEM5=</v>
      </c>
      <c r="BN45" s="12" t="str">
        <f t="shared" si="5"/>
        <v>ITEM6=</v>
      </c>
    </row>
    <row r="46" spans="1:66" ht="21" customHeight="1" x14ac:dyDescent="0.15">
      <c r="A46" s="207"/>
      <c r="B46" s="208"/>
      <c r="C46" s="208"/>
      <c r="D46" s="209"/>
      <c r="E46" s="210"/>
      <c r="F46" s="211"/>
      <c r="G46" s="211"/>
      <c r="H46" s="211"/>
      <c r="I46" s="211"/>
      <c r="J46" s="211"/>
      <c r="K46" s="211"/>
      <c r="L46" s="211"/>
      <c r="M46" s="212"/>
      <c r="N46" s="210"/>
      <c r="O46" s="211"/>
      <c r="P46" s="211"/>
      <c r="Q46" s="211"/>
      <c r="R46" s="211"/>
      <c r="S46" s="211"/>
      <c r="T46" s="211"/>
      <c r="U46" s="211"/>
      <c r="V46" s="211"/>
      <c r="W46" s="211"/>
      <c r="X46" s="211"/>
      <c r="Y46" s="211"/>
      <c r="Z46" s="211"/>
      <c r="AA46" s="212"/>
      <c r="AB46" s="210"/>
      <c r="AC46" s="211"/>
      <c r="AD46" s="211"/>
      <c r="AE46" s="211"/>
      <c r="AF46" s="211"/>
      <c r="AG46" s="211"/>
      <c r="AH46" s="211"/>
      <c r="AI46" s="211"/>
      <c r="AJ46" s="211"/>
      <c r="AK46" s="211"/>
      <c r="AL46" s="211"/>
      <c r="AM46" s="211"/>
      <c r="AN46" s="211"/>
      <c r="AO46" s="212"/>
      <c r="AP46" s="213"/>
      <c r="AQ46" s="214"/>
      <c r="AR46" s="214"/>
      <c r="AS46" s="214"/>
      <c r="AT46" s="215"/>
      <c r="AU46" s="210"/>
      <c r="AV46" s="211"/>
      <c r="AW46" s="211"/>
      <c r="AX46" s="211"/>
      <c r="AY46" s="211"/>
      <c r="AZ46" s="211"/>
      <c r="BA46" s="211"/>
      <c r="BB46" s="211"/>
      <c r="BC46" s="212"/>
      <c r="BI46" s="12" t="str">
        <f t="shared" si="0"/>
        <v>ITEM1=</v>
      </c>
      <c r="BJ46" s="12" t="str">
        <f t="shared" si="1"/>
        <v>ITEM2=</v>
      </c>
      <c r="BK46" s="12" t="str">
        <f t="shared" si="2"/>
        <v>ITEM3=</v>
      </c>
      <c r="BL46" s="12" t="str">
        <f t="shared" si="3"/>
        <v>ITEM4=</v>
      </c>
      <c r="BM46" s="12" t="str">
        <f t="shared" si="4"/>
        <v>ITEM5=</v>
      </c>
      <c r="BN46" s="12" t="str">
        <f t="shared" si="5"/>
        <v>ITEM6=</v>
      </c>
    </row>
    <row r="47" spans="1:66" ht="21" customHeight="1" x14ac:dyDescent="0.15">
      <c r="A47" s="207"/>
      <c r="B47" s="208"/>
      <c r="C47" s="208"/>
      <c r="D47" s="209"/>
      <c r="E47" s="210"/>
      <c r="F47" s="211"/>
      <c r="G47" s="211"/>
      <c r="H47" s="211"/>
      <c r="I47" s="211"/>
      <c r="J47" s="211"/>
      <c r="K47" s="211"/>
      <c r="L47" s="211"/>
      <c r="M47" s="212"/>
      <c r="N47" s="210"/>
      <c r="O47" s="211"/>
      <c r="P47" s="211"/>
      <c r="Q47" s="211"/>
      <c r="R47" s="211"/>
      <c r="S47" s="211"/>
      <c r="T47" s="211"/>
      <c r="U47" s="211"/>
      <c r="V47" s="211"/>
      <c r="W47" s="211"/>
      <c r="X47" s="211"/>
      <c r="Y47" s="211"/>
      <c r="Z47" s="211"/>
      <c r="AA47" s="212"/>
      <c r="AB47" s="210"/>
      <c r="AC47" s="211"/>
      <c r="AD47" s="211"/>
      <c r="AE47" s="211"/>
      <c r="AF47" s="211"/>
      <c r="AG47" s="211"/>
      <c r="AH47" s="211"/>
      <c r="AI47" s="211"/>
      <c r="AJ47" s="211"/>
      <c r="AK47" s="211"/>
      <c r="AL47" s="211"/>
      <c r="AM47" s="211"/>
      <c r="AN47" s="211"/>
      <c r="AO47" s="212"/>
      <c r="AP47" s="213"/>
      <c r="AQ47" s="214"/>
      <c r="AR47" s="214"/>
      <c r="AS47" s="214"/>
      <c r="AT47" s="215"/>
      <c r="AU47" s="210"/>
      <c r="AV47" s="211"/>
      <c r="AW47" s="211"/>
      <c r="AX47" s="211"/>
      <c r="AY47" s="211"/>
      <c r="AZ47" s="211"/>
      <c r="BA47" s="211"/>
      <c r="BB47" s="211"/>
      <c r="BC47" s="212"/>
      <c r="BI47" s="12" t="str">
        <f t="shared" si="0"/>
        <v>ITEM1=</v>
      </c>
      <c r="BJ47" s="12" t="str">
        <f t="shared" si="1"/>
        <v>ITEM2=</v>
      </c>
      <c r="BK47" s="12" t="str">
        <f t="shared" si="2"/>
        <v>ITEM3=</v>
      </c>
      <c r="BL47" s="12" t="str">
        <f t="shared" si="3"/>
        <v>ITEM4=</v>
      </c>
      <c r="BM47" s="12" t="str">
        <f t="shared" si="4"/>
        <v>ITEM5=</v>
      </c>
      <c r="BN47" s="12" t="str">
        <f t="shared" si="5"/>
        <v>ITEM6=</v>
      </c>
    </row>
    <row r="48" spans="1:66" ht="21" customHeight="1" x14ac:dyDescent="0.15">
      <c r="A48" s="207"/>
      <c r="B48" s="208"/>
      <c r="C48" s="208"/>
      <c r="D48" s="209"/>
      <c r="E48" s="210"/>
      <c r="F48" s="211"/>
      <c r="G48" s="211"/>
      <c r="H48" s="211"/>
      <c r="I48" s="211"/>
      <c r="J48" s="211"/>
      <c r="K48" s="211"/>
      <c r="L48" s="211"/>
      <c r="M48" s="212"/>
      <c r="N48" s="210"/>
      <c r="O48" s="211"/>
      <c r="P48" s="211"/>
      <c r="Q48" s="211"/>
      <c r="R48" s="211"/>
      <c r="S48" s="211"/>
      <c r="T48" s="211"/>
      <c r="U48" s="211"/>
      <c r="V48" s="211"/>
      <c r="W48" s="211"/>
      <c r="X48" s="211"/>
      <c r="Y48" s="211"/>
      <c r="Z48" s="211"/>
      <c r="AA48" s="212"/>
      <c r="AB48" s="210"/>
      <c r="AC48" s="211"/>
      <c r="AD48" s="211"/>
      <c r="AE48" s="211"/>
      <c r="AF48" s="211"/>
      <c r="AG48" s="211"/>
      <c r="AH48" s="211"/>
      <c r="AI48" s="211"/>
      <c r="AJ48" s="211"/>
      <c r="AK48" s="211"/>
      <c r="AL48" s="211"/>
      <c r="AM48" s="211"/>
      <c r="AN48" s="211"/>
      <c r="AO48" s="212"/>
      <c r="AP48" s="213"/>
      <c r="AQ48" s="214"/>
      <c r="AR48" s="214"/>
      <c r="AS48" s="214"/>
      <c r="AT48" s="215"/>
      <c r="AU48" s="210"/>
      <c r="AV48" s="211"/>
      <c r="AW48" s="211"/>
      <c r="AX48" s="211"/>
      <c r="AY48" s="211"/>
      <c r="AZ48" s="211"/>
      <c r="BA48" s="211"/>
      <c r="BB48" s="211"/>
      <c r="BC48" s="212"/>
      <c r="BI48" s="12" t="str">
        <f t="shared" si="0"/>
        <v>ITEM1=</v>
      </c>
      <c r="BJ48" s="12" t="str">
        <f t="shared" si="1"/>
        <v>ITEM2=</v>
      </c>
      <c r="BK48" s="12" t="str">
        <f t="shared" si="2"/>
        <v>ITEM3=</v>
      </c>
      <c r="BL48" s="12" t="str">
        <f t="shared" si="3"/>
        <v>ITEM4=</v>
      </c>
      <c r="BM48" s="12" t="str">
        <f t="shared" si="4"/>
        <v>ITEM5=</v>
      </c>
      <c r="BN48" s="12" t="str">
        <f t="shared" si="5"/>
        <v>ITEM6=</v>
      </c>
    </row>
    <row r="49" spans="1:66" ht="21" customHeight="1" x14ac:dyDescent="0.15">
      <c r="A49" s="207"/>
      <c r="B49" s="208"/>
      <c r="C49" s="208"/>
      <c r="D49" s="209"/>
      <c r="E49" s="210"/>
      <c r="F49" s="211"/>
      <c r="G49" s="211"/>
      <c r="H49" s="211"/>
      <c r="I49" s="211"/>
      <c r="J49" s="211"/>
      <c r="K49" s="211"/>
      <c r="L49" s="211"/>
      <c r="M49" s="212"/>
      <c r="N49" s="210"/>
      <c r="O49" s="211"/>
      <c r="P49" s="211"/>
      <c r="Q49" s="211"/>
      <c r="R49" s="211"/>
      <c r="S49" s="211"/>
      <c r="T49" s="211"/>
      <c r="U49" s="211"/>
      <c r="V49" s="211"/>
      <c r="W49" s="211"/>
      <c r="X49" s="211"/>
      <c r="Y49" s="211"/>
      <c r="Z49" s="211"/>
      <c r="AA49" s="212"/>
      <c r="AB49" s="210"/>
      <c r="AC49" s="211"/>
      <c r="AD49" s="211"/>
      <c r="AE49" s="211"/>
      <c r="AF49" s="211"/>
      <c r="AG49" s="211"/>
      <c r="AH49" s="211"/>
      <c r="AI49" s="211"/>
      <c r="AJ49" s="211"/>
      <c r="AK49" s="211"/>
      <c r="AL49" s="211"/>
      <c r="AM49" s="211"/>
      <c r="AN49" s="211"/>
      <c r="AO49" s="212"/>
      <c r="AP49" s="213"/>
      <c r="AQ49" s="214"/>
      <c r="AR49" s="214"/>
      <c r="AS49" s="214"/>
      <c r="AT49" s="215"/>
      <c r="AU49" s="210"/>
      <c r="AV49" s="211"/>
      <c r="AW49" s="211"/>
      <c r="AX49" s="211"/>
      <c r="AY49" s="211"/>
      <c r="AZ49" s="211"/>
      <c r="BA49" s="211"/>
      <c r="BB49" s="211"/>
      <c r="BC49" s="212"/>
      <c r="BI49" s="12" t="str">
        <f t="shared" si="0"/>
        <v>ITEM1=</v>
      </c>
      <c r="BJ49" s="12" t="str">
        <f t="shared" si="1"/>
        <v>ITEM2=</v>
      </c>
      <c r="BK49" s="12" t="str">
        <f t="shared" si="2"/>
        <v>ITEM3=</v>
      </c>
      <c r="BL49" s="12" t="str">
        <f t="shared" si="3"/>
        <v>ITEM4=</v>
      </c>
      <c r="BM49" s="12" t="str">
        <f t="shared" si="4"/>
        <v>ITEM5=</v>
      </c>
      <c r="BN49" s="12" t="str">
        <f t="shared" si="5"/>
        <v>ITEM6=</v>
      </c>
    </row>
    <row r="50" spans="1:66" ht="21" customHeight="1" x14ac:dyDescent="0.15">
      <c r="A50" s="207"/>
      <c r="B50" s="208"/>
      <c r="C50" s="208"/>
      <c r="D50" s="209"/>
      <c r="E50" s="210"/>
      <c r="F50" s="211"/>
      <c r="G50" s="211"/>
      <c r="H50" s="211"/>
      <c r="I50" s="211"/>
      <c r="J50" s="211"/>
      <c r="K50" s="211"/>
      <c r="L50" s="211"/>
      <c r="M50" s="212"/>
      <c r="N50" s="210"/>
      <c r="O50" s="211"/>
      <c r="P50" s="211"/>
      <c r="Q50" s="211"/>
      <c r="R50" s="211"/>
      <c r="S50" s="211"/>
      <c r="T50" s="211"/>
      <c r="U50" s="211"/>
      <c r="V50" s="211"/>
      <c r="W50" s="211"/>
      <c r="X50" s="211"/>
      <c r="Y50" s="211"/>
      <c r="Z50" s="211"/>
      <c r="AA50" s="212"/>
      <c r="AB50" s="210"/>
      <c r="AC50" s="211"/>
      <c r="AD50" s="211"/>
      <c r="AE50" s="211"/>
      <c r="AF50" s="211"/>
      <c r="AG50" s="211"/>
      <c r="AH50" s="211"/>
      <c r="AI50" s="211"/>
      <c r="AJ50" s="211"/>
      <c r="AK50" s="211"/>
      <c r="AL50" s="211"/>
      <c r="AM50" s="211"/>
      <c r="AN50" s="211"/>
      <c r="AO50" s="212"/>
      <c r="AP50" s="213"/>
      <c r="AQ50" s="214"/>
      <c r="AR50" s="214"/>
      <c r="AS50" s="214"/>
      <c r="AT50" s="215"/>
      <c r="AU50" s="210"/>
      <c r="AV50" s="211"/>
      <c r="AW50" s="211"/>
      <c r="AX50" s="211"/>
      <c r="AY50" s="211"/>
      <c r="AZ50" s="211"/>
      <c r="BA50" s="211"/>
      <c r="BB50" s="211"/>
      <c r="BC50" s="212"/>
      <c r="BI50" s="12" t="str">
        <f t="shared" si="0"/>
        <v>ITEM1=</v>
      </c>
      <c r="BJ50" s="12" t="str">
        <f t="shared" si="1"/>
        <v>ITEM2=</v>
      </c>
      <c r="BK50" s="12" t="str">
        <f t="shared" si="2"/>
        <v>ITEM3=</v>
      </c>
      <c r="BL50" s="12" t="str">
        <f t="shared" si="3"/>
        <v>ITEM4=</v>
      </c>
      <c r="BM50" s="12" t="str">
        <f t="shared" si="4"/>
        <v>ITEM5=</v>
      </c>
      <c r="BN50" s="12" t="str">
        <f t="shared" si="5"/>
        <v>ITEM6=</v>
      </c>
    </row>
    <row r="51" spans="1:66" ht="21" customHeight="1" x14ac:dyDescent="0.15">
      <c r="A51" s="207"/>
      <c r="B51" s="208"/>
      <c r="C51" s="208"/>
      <c r="D51" s="209"/>
      <c r="E51" s="210"/>
      <c r="F51" s="211"/>
      <c r="G51" s="211"/>
      <c r="H51" s="211"/>
      <c r="I51" s="211"/>
      <c r="J51" s="211"/>
      <c r="K51" s="211"/>
      <c r="L51" s="211"/>
      <c r="M51" s="212"/>
      <c r="N51" s="210"/>
      <c r="O51" s="211"/>
      <c r="P51" s="211"/>
      <c r="Q51" s="211"/>
      <c r="R51" s="211"/>
      <c r="S51" s="211"/>
      <c r="T51" s="211"/>
      <c r="U51" s="211"/>
      <c r="V51" s="211"/>
      <c r="W51" s="211"/>
      <c r="X51" s="211"/>
      <c r="Y51" s="211"/>
      <c r="Z51" s="211"/>
      <c r="AA51" s="212"/>
      <c r="AB51" s="210"/>
      <c r="AC51" s="211"/>
      <c r="AD51" s="211"/>
      <c r="AE51" s="211"/>
      <c r="AF51" s="211"/>
      <c r="AG51" s="211"/>
      <c r="AH51" s="211"/>
      <c r="AI51" s="211"/>
      <c r="AJ51" s="211"/>
      <c r="AK51" s="211"/>
      <c r="AL51" s="211"/>
      <c r="AM51" s="211"/>
      <c r="AN51" s="211"/>
      <c r="AO51" s="212"/>
      <c r="AP51" s="213"/>
      <c r="AQ51" s="214"/>
      <c r="AR51" s="214"/>
      <c r="AS51" s="214"/>
      <c r="AT51" s="215"/>
      <c r="AU51" s="210"/>
      <c r="AV51" s="211"/>
      <c r="AW51" s="211"/>
      <c r="AX51" s="211"/>
      <c r="AY51" s="211"/>
      <c r="AZ51" s="211"/>
      <c r="BA51" s="211"/>
      <c r="BB51" s="211"/>
      <c r="BC51" s="212"/>
      <c r="BI51" s="12" t="str">
        <f t="shared" si="0"/>
        <v>ITEM1=</v>
      </c>
      <c r="BJ51" s="12" t="str">
        <f t="shared" si="1"/>
        <v>ITEM2=</v>
      </c>
      <c r="BK51" s="12" t="str">
        <f t="shared" si="2"/>
        <v>ITEM3=</v>
      </c>
      <c r="BL51" s="12" t="str">
        <f t="shared" si="3"/>
        <v>ITEM4=</v>
      </c>
      <c r="BM51" s="12" t="str">
        <f t="shared" si="4"/>
        <v>ITEM5=</v>
      </c>
      <c r="BN51" s="12" t="str">
        <f t="shared" si="5"/>
        <v>ITEM6=</v>
      </c>
    </row>
    <row r="52" spans="1:66" ht="21" customHeight="1" x14ac:dyDescent="0.15">
      <c r="A52" s="207"/>
      <c r="B52" s="208"/>
      <c r="C52" s="208"/>
      <c r="D52" s="209"/>
      <c r="E52" s="210"/>
      <c r="F52" s="211"/>
      <c r="G52" s="211"/>
      <c r="H52" s="211"/>
      <c r="I52" s="211"/>
      <c r="J52" s="211"/>
      <c r="K52" s="211"/>
      <c r="L52" s="211"/>
      <c r="M52" s="212"/>
      <c r="N52" s="210"/>
      <c r="O52" s="211"/>
      <c r="P52" s="211"/>
      <c r="Q52" s="211"/>
      <c r="R52" s="211"/>
      <c r="S52" s="211"/>
      <c r="T52" s="211"/>
      <c r="U52" s="211"/>
      <c r="V52" s="211"/>
      <c r="W52" s="211"/>
      <c r="X52" s="211"/>
      <c r="Y52" s="211"/>
      <c r="Z52" s="211"/>
      <c r="AA52" s="212"/>
      <c r="AB52" s="210"/>
      <c r="AC52" s="211"/>
      <c r="AD52" s="211"/>
      <c r="AE52" s="211"/>
      <c r="AF52" s="211"/>
      <c r="AG52" s="211"/>
      <c r="AH52" s="211"/>
      <c r="AI52" s="211"/>
      <c r="AJ52" s="211"/>
      <c r="AK52" s="211"/>
      <c r="AL52" s="211"/>
      <c r="AM52" s="211"/>
      <c r="AN52" s="211"/>
      <c r="AO52" s="212"/>
      <c r="AP52" s="213"/>
      <c r="AQ52" s="214"/>
      <c r="AR52" s="214"/>
      <c r="AS52" s="214"/>
      <c r="AT52" s="215"/>
      <c r="AU52" s="210"/>
      <c r="AV52" s="211"/>
      <c r="AW52" s="211"/>
      <c r="AX52" s="211"/>
      <c r="AY52" s="211"/>
      <c r="AZ52" s="211"/>
      <c r="BA52" s="211"/>
      <c r="BB52" s="211"/>
      <c r="BC52" s="212"/>
      <c r="BI52" s="12" t="str">
        <f t="shared" si="0"/>
        <v>ITEM1=</v>
      </c>
      <c r="BJ52" s="12" t="str">
        <f t="shared" si="1"/>
        <v>ITEM2=</v>
      </c>
      <c r="BK52" s="12" t="str">
        <f t="shared" si="2"/>
        <v>ITEM3=</v>
      </c>
      <c r="BL52" s="12" t="str">
        <f t="shared" si="3"/>
        <v>ITEM4=</v>
      </c>
      <c r="BM52" s="12" t="str">
        <f t="shared" si="4"/>
        <v>ITEM5=</v>
      </c>
      <c r="BN52" s="12" t="str">
        <f t="shared" si="5"/>
        <v>ITEM6=</v>
      </c>
    </row>
    <row r="53" spans="1:66" ht="21" customHeight="1" x14ac:dyDescent="0.15">
      <c r="A53" s="207"/>
      <c r="B53" s="208"/>
      <c r="C53" s="208"/>
      <c r="D53" s="209"/>
      <c r="E53" s="210"/>
      <c r="F53" s="211"/>
      <c r="G53" s="211"/>
      <c r="H53" s="211"/>
      <c r="I53" s="211"/>
      <c r="J53" s="211"/>
      <c r="K53" s="211"/>
      <c r="L53" s="211"/>
      <c r="M53" s="212"/>
      <c r="N53" s="210"/>
      <c r="O53" s="211"/>
      <c r="P53" s="211"/>
      <c r="Q53" s="211"/>
      <c r="R53" s="211"/>
      <c r="S53" s="211"/>
      <c r="T53" s="211"/>
      <c r="U53" s="211"/>
      <c r="V53" s="211"/>
      <c r="W53" s="211"/>
      <c r="X53" s="211"/>
      <c r="Y53" s="211"/>
      <c r="Z53" s="211"/>
      <c r="AA53" s="212"/>
      <c r="AB53" s="210"/>
      <c r="AC53" s="211"/>
      <c r="AD53" s="211"/>
      <c r="AE53" s="211"/>
      <c r="AF53" s="211"/>
      <c r="AG53" s="211"/>
      <c r="AH53" s="211"/>
      <c r="AI53" s="211"/>
      <c r="AJ53" s="211"/>
      <c r="AK53" s="211"/>
      <c r="AL53" s="211"/>
      <c r="AM53" s="211"/>
      <c r="AN53" s="211"/>
      <c r="AO53" s="212"/>
      <c r="AP53" s="213"/>
      <c r="AQ53" s="214"/>
      <c r="AR53" s="214"/>
      <c r="AS53" s="214"/>
      <c r="AT53" s="215"/>
      <c r="AU53" s="210"/>
      <c r="AV53" s="211"/>
      <c r="AW53" s="211"/>
      <c r="AX53" s="211"/>
      <c r="AY53" s="211"/>
      <c r="AZ53" s="211"/>
      <c r="BA53" s="211"/>
      <c r="BB53" s="211"/>
      <c r="BC53" s="212"/>
      <c r="BI53" s="12" t="str">
        <f t="shared" si="0"/>
        <v>ITEM1=</v>
      </c>
      <c r="BJ53" s="12" t="str">
        <f t="shared" si="1"/>
        <v>ITEM2=</v>
      </c>
      <c r="BK53" s="12" t="str">
        <f t="shared" si="2"/>
        <v>ITEM3=</v>
      </c>
      <c r="BL53" s="12" t="str">
        <f t="shared" si="3"/>
        <v>ITEM4=</v>
      </c>
      <c r="BM53" s="12" t="str">
        <f t="shared" si="4"/>
        <v>ITEM5=</v>
      </c>
      <c r="BN53" s="12" t="str">
        <f t="shared" si="5"/>
        <v>ITEM6=</v>
      </c>
    </row>
    <row r="54" spans="1:66" ht="21" customHeight="1" x14ac:dyDescent="0.15">
      <c r="A54" s="207"/>
      <c r="B54" s="208"/>
      <c r="C54" s="208"/>
      <c r="D54" s="209"/>
      <c r="E54" s="210"/>
      <c r="F54" s="211"/>
      <c r="G54" s="211"/>
      <c r="H54" s="211"/>
      <c r="I54" s="211"/>
      <c r="J54" s="211"/>
      <c r="K54" s="211"/>
      <c r="L54" s="211"/>
      <c r="M54" s="212"/>
      <c r="N54" s="210"/>
      <c r="O54" s="211"/>
      <c r="P54" s="211"/>
      <c r="Q54" s="211"/>
      <c r="R54" s="211"/>
      <c r="S54" s="211"/>
      <c r="T54" s="211"/>
      <c r="U54" s="211"/>
      <c r="V54" s="211"/>
      <c r="W54" s="211"/>
      <c r="X54" s="211"/>
      <c r="Y54" s="211"/>
      <c r="Z54" s="211"/>
      <c r="AA54" s="212"/>
      <c r="AB54" s="210"/>
      <c r="AC54" s="211"/>
      <c r="AD54" s="211"/>
      <c r="AE54" s="211"/>
      <c r="AF54" s="211"/>
      <c r="AG54" s="211"/>
      <c r="AH54" s="211"/>
      <c r="AI54" s="211"/>
      <c r="AJ54" s="211"/>
      <c r="AK54" s="211"/>
      <c r="AL54" s="211"/>
      <c r="AM54" s="211"/>
      <c r="AN54" s="211"/>
      <c r="AO54" s="212"/>
      <c r="AP54" s="213"/>
      <c r="AQ54" s="214"/>
      <c r="AR54" s="214"/>
      <c r="AS54" s="214"/>
      <c r="AT54" s="215"/>
      <c r="AU54" s="210"/>
      <c r="AV54" s="211"/>
      <c r="AW54" s="211"/>
      <c r="AX54" s="211"/>
      <c r="AY54" s="211"/>
      <c r="AZ54" s="211"/>
      <c r="BA54" s="211"/>
      <c r="BB54" s="211"/>
      <c r="BC54" s="212"/>
      <c r="BI54" s="12" t="str">
        <f t="shared" si="0"/>
        <v>ITEM1=</v>
      </c>
      <c r="BJ54" s="12" t="str">
        <f t="shared" si="1"/>
        <v>ITEM2=</v>
      </c>
      <c r="BK54" s="12" t="str">
        <f t="shared" si="2"/>
        <v>ITEM3=</v>
      </c>
      <c r="BL54" s="12" t="str">
        <f t="shared" si="3"/>
        <v>ITEM4=</v>
      </c>
      <c r="BM54" s="12" t="str">
        <f t="shared" si="4"/>
        <v>ITEM5=</v>
      </c>
      <c r="BN54" s="12" t="str">
        <f t="shared" si="5"/>
        <v>ITEM6=</v>
      </c>
    </row>
    <row r="55" spans="1:66" ht="21" customHeight="1" x14ac:dyDescent="0.15">
      <c r="A55" s="207"/>
      <c r="B55" s="208"/>
      <c r="C55" s="208"/>
      <c r="D55" s="209"/>
      <c r="E55" s="210"/>
      <c r="F55" s="211"/>
      <c r="G55" s="211"/>
      <c r="H55" s="211"/>
      <c r="I55" s="211"/>
      <c r="J55" s="211"/>
      <c r="K55" s="211"/>
      <c r="L55" s="211"/>
      <c r="M55" s="212"/>
      <c r="N55" s="210"/>
      <c r="O55" s="211"/>
      <c r="P55" s="211"/>
      <c r="Q55" s="211"/>
      <c r="R55" s="211"/>
      <c r="S55" s="211"/>
      <c r="T55" s="211"/>
      <c r="U55" s="211"/>
      <c r="V55" s="211"/>
      <c r="W55" s="211"/>
      <c r="X55" s="211"/>
      <c r="Y55" s="211"/>
      <c r="Z55" s="211"/>
      <c r="AA55" s="212"/>
      <c r="AB55" s="210"/>
      <c r="AC55" s="211"/>
      <c r="AD55" s="211"/>
      <c r="AE55" s="211"/>
      <c r="AF55" s="211"/>
      <c r="AG55" s="211"/>
      <c r="AH55" s="211"/>
      <c r="AI55" s="211"/>
      <c r="AJ55" s="211"/>
      <c r="AK55" s="211"/>
      <c r="AL55" s="211"/>
      <c r="AM55" s="211"/>
      <c r="AN55" s="211"/>
      <c r="AO55" s="212"/>
      <c r="AP55" s="213"/>
      <c r="AQ55" s="214"/>
      <c r="AR55" s="214"/>
      <c r="AS55" s="214"/>
      <c r="AT55" s="215"/>
      <c r="AU55" s="210"/>
      <c r="AV55" s="211"/>
      <c r="AW55" s="211"/>
      <c r="AX55" s="211"/>
      <c r="AY55" s="211"/>
      <c r="AZ55" s="211"/>
      <c r="BA55" s="211"/>
      <c r="BB55" s="211"/>
      <c r="BC55" s="212"/>
      <c r="BI55" s="12" t="str">
        <f t="shared" si="0"/>
        <v>ITEM1=</v>
      </c>
      <c r="BJ55" s="12" t="str">
        <f t="shared" si="1"/>
        <v>ITEM2=</v>
      </c>
      <c r="BK55" s="12" t="str">
        <f t="shared" si="2"/>
        <v>ITEM3=</v>
      </c>
      <c r="BL55" s="12" t="str">
        <f t="shared" si="3"/>
        <v>ITEM4=</v>
      </c>
      <c r="BM55" s="12" t="str">
        <f t="shared" si="4"/>
        <v>ITEM5=</v>
      </c>
      <c r="BN55" s="12" t="str">
        <f t="shared" si="5"/>
        <v>ITEM6=</v>
      </c>
    </row>
    <row r="56" spans="1:66" ht="21" customHeight="1" x14ac:dyDescent="0.15">
      <c r="A56" s="207"/>
      <c r="B56" s="208"/>
      <c r="C56" s="208"/>
      <c r="D56" s="209"/>
      <c r="E56" s="210"/>
      <c r="F56" s="211"/>
      <c r="G56" s="211"/>
      <c r="H56" s="211"/>
      <c r="I56" s="211"/>
      <c r="J56" s="211"/>
      <c r="K56" s="211"/>
      <c r="L56" s="211"/>
      <c r="M56" s="212"/>
      <c r="N56" s="210"/>
      <c r="O56" s="211"/>
      <c r="P56" s="211"/>
      <c r="Q56" s="211"/>
      <c r="R56" s="211"/>
      <c r="S56" s="211"/>
      <c r="T56" s="211"/>
      <c r="U56" s="211"/>
      <c r="V56" s="211"/>
      <c r="W56" s="211"/>
      <c r="X56" s="211"/>
      <c r="Y56" s="211"/>
      <c r="Z56" s="211"/>
      <c r="AA56" s="212"/>
      <c r="AB56" s="210"/>
      <c r="AC56" s="211"/>
      <c r="AD56" s="211"/>
      <c r="AE56" s="211"/>
      <c r="AF56" s="211"/>
      <c r="AG56" s="211"/>
      <c r="AH56" s="211"/>
      <c r="AI56" s="211"/>
      <c r="AJ56" s="211"/>
      <c r="AK56" s="211"/>
      <c r="AL56" s="211"/>
      <c r="AM56" s="211"/>
      <c r="AN56" s="211"/>
      <c r="AO56" s="212"/>
      <c r="AP56" s="213"/>
      <c r="AQ56" s="214"/>
      <c r="AR56" s="214"/>
      <c r="AS56" s="214"/>
      <c r="AT56" s="215"/>
      <c r="AU56" s="210"/>
      <c r="AV56" s="211"/>
      <c r="AW56" s="211"/>
      <c r="AX56" s="211"/>
      <c r="AY56" s="211"/>
      <c r="AZ56" s="211"/>
      <c r="BA56" s="211"/>
      <c r="BB56" s="211"/>
      <c r="BC56" s="212"/>
      <c r="BI56" s="12" t="str">
        <f t="shared" si="0"/>
        <v>ITEM1=</v>
      </c>
      <c r="BJ56" s="12" t="str">
        <f t="shared" si="1"/>
        <v>ITEM2=</v>
      </c>
      <c r="BK56" s="12" t="str">
        <f t="shared" si="2"/>
        <v>ITEM3=</v>
      </c>
      <c r="BL56" s="12" t="str">
        <f t="shared" si="3"/>
        <v>ITEM4=</v>
      </c>
      <c r="BM56" s="12" t="str">
        <f t="shared" si="4"/>
        <v>ITEM5=</v>
      </c>
      <c r="BN56" s="12" t="str">
        <f t="shared" si="5"/>
        <v>ITEM6=</v>
      </c>
    </row>
    <row r="57" spans="1:66" ht="21" customHeight="1" x14ac:dyDescent="0.15">
      <c r="A57" s="207"/>
      <c r="B57" s="208"/>
      <c r="C57" s="208"/>
      <c r="D57" s="209"/>
      <c r="E57" s="210"/>
      <c r="F57" s="211"/>
      <c r="G57" s="211"/>
      <c r="H57" s="211"/>
      <c r="I57" s="211"/>
      <c r="J57" s="211"/>
      <c r="K57" s="211"/>
      <c r="L57" s="211"/>
      <c r="M57" s="212"/>
      <c r="N57" s="210"/>
      <c r="O57" s="211"/>
      <c r="P57" s="211"/>
      <c r="Q57" s="211"/>
      <c r="R57" s="211"/>
      <c r="S57" s="211"/>
      <c r="T57" s="211"/>
      <c r="U57" s="211"/>
      <c r="V57" s="211"/>
      <c r="W57" s="211"/>
      <c r="X57" s="211"/>
      <c r="Y57" s="211"/>
      <c r="Z57" s="211"/>
      <c r="AA57" s="212"/>
      <c r="AB57" s="210"/>
      <c r="AC57" s="211"/>
      <c r="AD57" s="211"/>
      <c r="AE57" s="211"/>
      <c r="AF57" s="211"/>
      <c r="AG57" s="211"/>
      <c r="AH57" s="211"/>
      <c r="AI57" s="211"/>
      <c r="AJ57" s="211"/>
      <c r="AK57" s="211"/>
      <c r="AL57" s="211"/>
      <c r="AM57" s="211"/>
      <c r="AN57" s="211"/>
      <c r="AO57" s="212"/>
      <c r="AP57" s="213"/>
      <c r="AQ57" s="214"/>
      <c r="AR57" s="214"/>
      <c r="AS57" s="214"/>
      <c r="AT57" s="215"/>
      <c r="AU57" s="210"/>
      <c r="AV57" s="211"/>
      <c r="AW57" s="211"/>
      <c r="AX57" s="211"/>
      <c r="AY57" s="211"/>
      <c r="AZ57" s="211"/>
      <c r="BA57" s="211"/>
      <c r="BB57" s="211"/>
      <c r="BC57" s="212"/>
      <c r="BI57" s="12" t="str">
        <f t="shared" si="0"/>
        <v>ITEM1=</v>
      </c>
      <c r="BJ57" s="12" t="str">
        <f t="shared" si="1"/>
        <v>ITEM2=</v>
      </c>
      <c r="BK57" s="12" t="str">
        <f t="shared" si="2"/>
        <v>ITEM3=</v>
      </c>
      <c r="BL57" s="12" t="str">
        <f t="shared" si="3"/>
        <v>ITEM4=</v>
      </c>
      <c r="BM57" s="12" t="str">
        <f t="shared" si="4"/>
        <v>ITEM5=</v>
      </c>
      <c r="BN57" s="12" t="str">
        <f t="shared" si="5"/>
        <v>ITEM6=</v>
      </c>
    </row>
    <row r="58" spans="1:66" ht="21" customHeight="1" x14ac:dyDescent="0.15">
      <c r="A58" s="207"/>
      <c r="B58" s="208"/>
      <c r="C58" s="208"/>
      <c r="D58" s="209"/>
      <c r="E58" s="210"/>
      <c r="F58" s="211"/>
      <c r="G58" s="211"/>
      <c r="H58" s="211"/>
      <c r="I58" s="211"/>
      <c r="J58" s="211"/>
      <c r="K58" s="211"/>
      <c r="L58" s="211"/>
      <c r="M58" s="212"/>
      <c r="N58" s="210"/>
      <c r="O58" s="211"/>
      <c r="P58" s="211"/>
      <c r="Q58" s="211"/>
      <c r="R58" s="211"/>
      <c r="S58" s="211"/>
      <c r="T58" s="211"/>
      <c r="U58" s="211"/>
      <c r="V58" s="211"/>
      <c r="W58" s="211"/>
      <c r="X58" s="211"/>
      <c r="Y58" s="211"/>
      <c r="Z58" s="211"/>
      <c r="AA58" s="212"/>
      <c r="AB58" s="210"/>
      <c r="AC58" s="211"/>
      <c r="AD58" s="211"/>
      <c r="AE58" s="211"/>
      <c r="AF58" s="211"/>
      <c r="AG58" s="211"/>
      <c r="AH58" s="211"/>
      <c r="AI58" s="211"/>
      <c r="AJ58" s="211"/>
      <c r="AK58" s="211"/>
      <c r="AL58" s="211"/>
      <c r="AM58" s="211"/>
      <c r="AN58" s="211"/>
      <c r="AO58" s="212"/>
      <c r="AP58" s="213"/>
      <c r="AQ58" s="214"/>
      <c r="AR58" s="214"/>
      <c r="AS58" s="214"/>
      <c r="AT58" s="215"/>
      <c r="AU58" s="210"/>
      <c r="AV58" s="211"/>
      <c r="AW58" s="211"/>
      <c r="AX58" s="211"/>
      <c r="AY58" s="211"/>
      <c r="AZ58" s="211"/>
      <c r="BA58" s="211"/>
      <c r="BB58" s="211"/>
      <c r="BC58" s="212"/>
      <c r="BI58" s="12" t="str">
        <f t="shared" si="0"/>
        <v>ITEM1=</v>
      </c>
      <c r="BJ58" s="12" t="str">
        <f t="shared" si="1"/>
        <v>ITEM2=</v>
      </c>
      <c r="BK58" s="12" t="str">
        <f t="shared" si="2"/>
        <v>ITEM3=</v>
      </c>
      <c r="BL58" s="12" t="str">
        <f t="shared" si="3"/>
        <v>ITEM4=</v>
      </c>
      <c r="BM58" s="12" t="str">
        <f t="shared" si="4"/>
        <v>ITEM5=</v>
      </c>
      <c r="BN58" s="12" t="str">
        <f t="shared" si="5"/>
        <v>ITEM6=</v>
      </c>
    </row>
    <row r="59" spans="1:66" ht="21" customHeight="1" x14ac:dyDescent="0.15">
      <c r="A59" s="207"/>
      <c r="B59" s="208"/>
      <c r="C59" s="208"/>
      <c r="D59" s="209"/>
      <c r="E59" s="210"/>
      <c r="F59" s="211"/>
      <c r="G59" s="211"/>
      <c r="H59" s="211"/>
      <c r="I59" s="211"/>
      <c r="J59" s="211"/>
      <c r="K59" s="211"/>
      <c r="L59" s="211"/>
      <c r="M59" s="212"/>
      <c r="N59" s="210"/>
      <c r="O59" s="211"/>
      <c r="P59" s="211"/>
      <c r="Q59" s="211"/>
      <c r="R59" s="211"/>
      <c r="S59" s="211"/>
      <c r="T59" s="211"/>
      <c r="U59" s="211"/>
      <c r="V59" s="211"/>
      <c r="W59" s="211"/>
      <c r="X59" s="211"/>
      <c r="Y59" s="211"/>
      <c r="Z59" s="211"/>
      <c r="AA59" s="212"/>
      <c r="AB59" s="210"/>
      <c r="AC59" s="211"/>
      <c r="AD59" s="211"/>
      <c r="AE59" s="211"/>
      <c r="AF59" s="211"/>
      <c r="AG59" s="211"/>
      <c r="AH59" s="211"/>
      <c r="AI59" s="211"/>
      <c r="AJ59" s="211"/>
      <c r="AK59" s="211"/>
      <c r="AL59" s="211"/>
      <c r="AM59" s="211"/>
      <c r="AN59" s="211"/>
      <c r="AO59" s="212"/>
      <c r="AP59" s="213"/>
      <c r="AQ59" s="214"/>
      <c r="AR59" s="214"/>
      <c r="AS59" s="214"/>
      <c r="AT59" s="215"/>
      <c r="AU59" s="210"/>
      <c r="AV59" s="211"/>
      <c r="AW59" s="211"/>
      <c r="AX59" s="211"/>
      <c r="AY59" s="211"/>
      <c r="AZ59" s="211"/>
      <c r="BA59" s="211"/>
      <c r="BB59" s="211"/>
      <c r="BC59" s="212"/>
      <c r="BI59" s="12" t="str">
        <f t="shared" si="0"/>
        <v>ITEM1=</v>
      </c>
      <c r="BJ59" s="12" t="str">
        <f t="shared" si="1"/>
        <v>ITEM2=</v>
      </c>
      <c r="BK59" s="12" t="str">
        <f t="shared" si="2"/>
        <v>ITEM3=</v>
      </c>
      <c r="BL59" s="12" t="str">
        <f t="shared" si="3"/>
        <v>ITEM4=</v>
      </c>
      <c r="BM59" s="12" t="str">
        <f t="shared" si="4"/>
        <v>ITEM5=</v>
      </c>
      <c r="BN59" s="12" t="str">
        <f t="shared" si="5"/>
        <v>ITEM6=</v>
      </c>
    </row>
    <row r="60" spans="1:66" ht="21" customHeight="1" x14ac:dyDescent="0.15">
      <c r="A60" s="207"/>
      <c r="B60" s="208"/>
      <c r="C60" s="208"/>
      <c r="D60" s="209"/>
      <c r="E60" s="210"/>
      <c r="F60" s="211"/>
      <c r="G60" s="211"/>
      <c r="H60" s="211"/>
      <c r="I60" s="211"/>
      <c r="J60" s="211"/>
      <c r="K60" s="211"/>
      <c r="L60" s="211"/>
      <c r="M60" s="212"/>
      <c r="N60" s="210"/>
      <c r="O60" s="211"/>
      <c r="P60" s="211"/>
      <c r="Q60" s="211"/>
      <c r="R60" s="211"/>
      <c r="S60" s="211"/>
      <c r="T60" s="211"/>
      <c r="U60" s="211"/>
      <c r="V60" s="211"/>
      <c r="W60" s="211"/>
      <c r="X60" s="211"/>
      <c r="Y60" s="211"/>
      <c r="Z60" s="211"/>
      <c r="AA60" s="212"/>
      <c r="AB60" s="210"/>
      <c r="AC60" s="211"/>
      <c r="AD60" s="211"/>
      <c r="AE60" s="211"/>
      <c r="AF60" s="211"/>
      <c r="AG60" s="211"/>
      <c r="AH60" s="211"/>
      <c r="AI60" s="211"/>
      <c r="AJ60" s="211"/>
      <c r="AK60" s="211"/>
      <c r="AL60" s="211"/>
      <c r="AM60" s="211"/>
      <c r="AN60" s="211"/>
      <c r="AO60" s="212"/>
      <c r="AP60" s="213"/>
      <c r="AQ60" s="214"/>
      <c r="AR60" s="214"/>
      <c r="AS60" s="214"/>
      <c r="AT60" s="215"/>
      <c r="AU60" s="210"/>
      <c r="AV60" s="211"/>
      <c r="AW60" s="211"/>
      <c r="AX60" s="211"/>
      <c r="AY60" s="211"/>
      <c r="AZ60" s="211"/>
      <c r="BA60" s="211"/>
      <c r="BB60" s="211"/>
      <c r="BC60" s="212"/>
      <c r="BI60" s="12" t="str">
        <f t="shared" si="0"/>
        <v>ITEM1=</v>
      </c>
      <c r="BJ60" s="12" t="str">
        <f t="shared" si="1"/>
        <v>ITEM2=</v>
      </c>
      <c r="BK60" s="12" t="str">
        <f t="shared" si="2"/>
        <v>ITEM3=</v>
      </c>
      <c r="BL60" s="12" t="str">
        <f t="shared" si="3"/>
        <v>ITEM4=</v>
      </c>
      <c r="BM60" s="12" t="str">
        <f t="shared" si="4"/>
        <v>ITEM5=</v>
      </c>
      <c r="BN60" s="12" t="str">
        <f t="shared" si="5"/>
        <v>ITEM6=</v>
      </c>
    </row>
    <row r="61" spans="1:66" ht="21" customHeight="1" x14ac:dyDescent="0.15">
      <c r="A61" s="207"/>
      <c r="B61" s="208"/>
      <c r="C61" s="208"/>
      <c r="D61" s="209"/>
      <c r="E61" s="210"/>
      <c r="F61" s="211"/>
      <c r="G61" s="211"/>
      <c r="H61" s="211"/>
      <c r="I61" s="211"/>
      <c r="J61" s="211"/>
      <c r="K61" s="211"/>
      <c r="L61" s="211"/>
      <c r="M61" s="212"/>
      <c r="N61" s="210"/>
      <c r="O61" s="211"/>
      <c r="P61" s="211"/>
      <c r="Q61" s="211"/>
      <c r="R61" s="211"/>
      <c r="S61" s="211"/>
      <c r="T61" s="211"/>
      <c r="U61" s="211"/>
      <c r="V61" s="211"/>
      <c r="W61" s="211"/>
      <c r="X61" s="211"/>
      <c r="Y61" s="211"/>
      <c r="Z61" s="211"/>
      <c r="AA61" s="212"/>
      <c r="AB61" s="210"/>
      <c r="AC61" s="211"/>
      <c r="AD61" s="211"/>
      <c r="AE61" s="211"/>
      <c r="AF61" s="211"/>
      <c r="AG61" s="211"/>
      <c r="AH61" s="211"/>
      <c r="AI61" s="211"/>
      <c r="AJ61" s="211"/>
      <c r="AK61" s="211"/>
      <c r="AL61" s="211"/>
      <c r="AM61" s="211"/>
      <c r="AN61" s="211"/>
      <c r="AO61" s="212"/>
      <c r="AP61" s="213"/>
      <c r="AQ61" s="214"/>
      <c r="AR61" s="214"/>
      <c r="AS61" s="214"/>
      <c r="AT61" s="215"/>
      <c r="AU61" s="210"/>
      <c r="AV61" s="211"/>
      <c r="AW61" s="211"/>
      <c r="AX61" s="211"/>
      <c r="AY61" s="211"/>
      <c r="AZ61" s="211"/>
      <c r="BA61" s="211"/>
      <c r="BB61" s="211"/>
      <c r="BC61" s="212"/>
      <c r="BI61" s="12" t="str">
        <f t="shared" si="0"/>
        <v>ITEM1=</v>
      </c>
      <c r="BJ61" s="12" t="str">
        <f t="shared" si="1"/>
        <v>ITEM2=</v>
      </c>
      <c r="BK61" s="12" t="str">
        <f t="shared" si="2"/>
        <v>ITEM3=</v>
      </c>
      <c r="BL61" s="12" t="str">
        <f t="shared" si="3"/>
        <v>ITEM4=</v>
      </c>
      <c r="BM61" s="12" t="str">
        <f t="shared" si="4"/>
        <v>ITEM5=</v>
      </c>
      <c r="BN61" s="12" t="str">
        <f t="shared" si="5"/>
        <v>ITEM6=</v>
      </c>
    </row>
    <row r="62" spans="1:66" ht="21" customHeight="1" x14ac:dyDescent="0.15">
      <c r="A62" s="207"/>
      <c r="B62" s="208"/>
      <c r="C62" s="208"/>
      <c r="D62" s="209"/>
      <c r="E62" s="210"/>
      <c r="F62" s="211"/>
      <c r="G62" s="211"/>
      <c r="H62" s="211"/>
      <c r="I62" s="211"/>
      <c r="J62" s="211"/>
      <c r="K62" s="211"/>
      <c r="L62" s="211"/>
      <c r="M62" s="212"/>
      <c r="N62" s="210"/>
      <c r="O62" s="211"/>
      <c r="P62" s="211"/>
      <c r="Q62" s="211"/>
      <c r="R62" s="211"/>
      <c r="S62" s="211"/>
      <c r="T62" s="211"/>
      <c r="U62" s="211"/>
      <c r="V62" s="211"/>
      <c r="W62" s="211"/>
      <c r="X62" s="211"/>
      <c r="Y62" s="211"/>
      <c r="Z62" s="211"/>
      <c r="AA62" s="212"/>
      <c r="AB62" s="210"/>
      <c r="AC62" s="211"/>
      <c r="AD62" s="211"/>
      <c r="AE62" s="211"/>
      <c r="AF62" s="211"/>
      <c r="AG62" s="211"/>
      <c r="AH62" s="211"/>
      <c r="AI62" s="211"/>
      <c r="AJ62" s="211"/>
      <c r="AK62" s="211"/>
      <c r="AL62" s="211"/>
      <c r="AM62" s="211"/>
      <c r="AN62" s="211"/>
      <c r="AO62" s="212"/>
      <c r="AP62" s="213"/>
      <c r="AQ62" s="214"/>
      <c r="AR62" s="214"/>
      <c r="AS62" s="214"/>
      <c r="AT62" s="215"/>
      <c r="AU62" s="210"/>
      <c r="AV62" s="211"/>
      <c r="AW62" s="211"/>
      <c r="AX62" s="211"/>
      <c r="AY62" s="211"/>
      <c r="AZ62" s="211"/>
      <c r="BA62" s="211"/>
      <c r="BB62" s="211"/>
      <c r="BC62" s="212"/>
      <c r="BI62" s="12" t="str">
        <f t="shared" si="0"/>
        <v>ITEM1=</v>
      </c>
      <c r="BJ62" s="12" t="str">
        <f t="shared" si="1"/>
        <v>ITEM2=</v>
      </c>
      <c r="BK62" s="12" t="str">
        <f t="shared" si="2"/>
        <v>ITEM3=</v>
      </c>
      <c r="BL62" s="12" t="str">
        <f t="shared" si="3"/>
        <v>ITEM4=</v>
      </c>
      <c r="BM62" s="12" t="str">
        <f t="shared" si="4"/>
        <v>ITEM5=</v>
      </c>
      <c r="BN62" s="12" t="str">
        <f t="shared" si="5"/>
        <v>ITEM6=</v>
      </c>
    </row>
    <row r="63" spans="1:66" ht="21" customHeight="1" x14ac:dyDescent="0.15">
      <c r="A63" s="207"/>
      <c r="B63" s="208"/>
      <c r="C63" s="208"/>
      <c r="D63" s="209"/>
      <c r="E63" s="210"/>
      <c r="F63" s="211"/>
      <c r="G63" s="211"/>
      <c r="H63" s="211"/>
      <c r="I63" s="211"/>
      <c r="J63" s="211"/>
      <c r="K63" s="211"/>
      <c r="L63" s="211"/>
      <c r="M63" s="212"/>
      <c r="N63" s="210"/>
      <c r="O63" s="211"/>
      <c r="P63" s="211"/>
      <c r="Q63" s="211"/>
      <c r="R63" s="211"/>
      <c r="S63" s="211"/>
      <c r="T63" s="211"/>
      <c r="U63" s="211"/>
      <c r="V63" s="211"/>
      <c r="W63" s="211"/>
      <c r="X63" s="211"/>
      <c r="Y63" s="211"/>
      <c r="Z63" s="211"/>
      <c r="AA63" s="212"/>
      <c r="AB63" s="210"/>
      <c r="AC63" s="211"/>
      <c r="AD63" s="211"/>
      <c r="AE63" s="211"/>
      <c r="AF63" s="211"/>
      <c r="AG63" s="211"/>
      <c r="AH63" s="211"/>
      <c r="AI63" s="211"/>
      <c r="AJ63" s="211"/>
      <c r="AK63" s="211"/>
      <c r="AL63" s="211"/>
      <c r="AM63" s="211"/>
      <c r="AN63" s="211"/>
      <c r="AO63" s="212"/>
      <c r="AP63" s="213"/>
      <c r="AQ63" s="214"/>
      <c r="AR63" s="214"/>
      <c r="AS63" s="214"/>
      <c r="AT63" s="215"/>
      <c r="AU63" s="210"/>
      <c r="AV63" s="211"/>
      <c r="AW63" s="211"/>
      <c r="AX63" s="211"/>
      <c r="AY63" s="211"/>
      <c r="AZ63" s="211"/>
      <c r="BA63" s="211"/>
      <c r="BB63" s="211"/>
      <c r="BC63" s="212"/>
      <c r="BI63" s="12" t="str">
        <f t="shared" si="0"/>
        <v>ITEM1=</v>
      </c>
      <c r="BJ63" s="12" t="str">
        <f t="shared" si="1"/>
        <v>ITEM2=</v>
      </c>
      <c r="BK63" s="12" t="str">
        <f t="shared" si="2"/>
        <v>ITEM3=</v>
      </c>
      <c r="BL63" s="12" t="str">
        <f t="shared" si="3"/>
        <v>ITEM4=</v>
      </c>
      <c r="BM63" s="12" t="str">
        <f t="shared" si="4"/>
        <v>ITEM5=</v>
      </c>
      <c r="BN63" s="12" t="str">
        <f t="shared" si="5"/>
        <v>ITEM6=</v>
      </c>
    </row>
    <row r="64" spans="1:66" ht="21" customHeight="1" x14ac:dyDescent="0.15">
      <c r="A64" s="207"/>
      <c r="B64" s="208"/>
      <c r="C64" s="208"/>
      <c r="D64" s="209"/>
      <c r="E64" s="210"/>
      <c r="F64" s="211"/>
      <c r="G64" s="211"/>
      <c r="H64" s="211"/>
      <c r="I64" s="211"/>
      <c r="J64" s="211"/>
      <c r="K64" s="211"/>
      <c r="L64" s="211"/>
      <c r="M64" s="212"/>
      <c r="N64" s="210"/>
      <c r="O64" s="211"/>
      <c r="P64" s="211"/>
      <c r="Q64" s="211"/>
      <c r="R64" s="211"/>
      <c r="S64" s="211"/>
      <c r="T64" s="211"/>
      <c r="U64" s="211"/>
      <c r="V64" s="211"/>
      <c r="W64" s="211"/>
      <c r="X64" s="211"/>
      <c r="Y64" s="211"/>
      <c r="Z64" s="211"/>
      <c r="AA64" s="212"/>
      <c r="AB64" s="210"/>
      <c r="AC64" s="211"/>
      <c r="AD64" s="211"/>
      <c r="AE64" s="211"/>
      <c r="AF64" s="211"/>
      <c r="AG64" s="211"/>
      <c r="AH64" s="211"/>
      <c r="AI64" s="211"/>
      <c r="AJ64" s="211"/>
      <c r="AK64" s="211"/>
      <c r="AL64" s="211"/>
      <c r="AM64" s="211"/>
      <c r="AN64" s="211"/>
      <c r="AO64" s="212"/>
      <c r="AP64" s="213"/>
      <c r="AQ64" s="214"/>
      <c r="AR64" s="214"/>
      <c r="AS64" s="214"/>
      <c r="AT64" s="215"/>
      <c r="AU64" s="210"/>
      <c r="AV64" s="211"/>
      <c r="AW64" s="211"/>
      <c r="AX64" s="211"/>
      <c r="AY64" s="211"/>
      <c r="AZ64" s="211"/>
      <c r="BA64" s="211"/>
      <c r="BB64" s="211"/>
      <c r="BC64" s="212"/>
      <c r="BI64" s="12" t="str">
        <f t="shared" si="0"/>
        <v>ITEM1=</v>
      </c>
      <c r="BJ64" s="12" t="str">
        <f t="shared" si="1"/>
        <v>ITEM2=</v>
      </c>
      <c r="BK64" s="12" t="str">
        <f t="shared" si="2"/>
        <v>ITEM3=</v>
      </c>
      <c r="BL64" s="12" t="str">
        <f t="shared" si="3"/>
        <v>ITEM4=</v>
      </c>
      <c r="BM64" s="12" t="str">
        <f t="shared" si="4"/>
        <v>ITEM5=</v>
      </c>
      <c r="BN64" s="12" t="str">
        <f t="shared" si="5"/>
        <v>ITEM6=</v>
      </c>
    </row>
    <row r="65" spans="1:66" ht="21" customHeight="1" x14ac:dyDescent="0.15">
      <c r="A65" s="207"/>
      <c r="B65" s="208"/>
      <c r="C65" s="208"/>
      <c r="D65" s="209"/>
      <c r="E65" s="210"/>
      <c r="F65" s="211"/>
      <c r="G65" s="211"/>
      <c r="H65" s="211"/>
      <c r="I65" s="211"/>
      <c r="J65" s="211"/>
      <c r="K65" s="211"/>
      <c r="L65" s="211"/>
      <c r="M65" s="212"/>
      <c r="N65" s="210"/>
      <c r="O65" s="211"/>
      <c r="P65" s="211"/>
      <c r="Q65" s="211"/>
      <c r="R65" s="211"/>
      <c r="S65" s="211"/>
      <c r="T65" s="211"/>
      <c r="U65" s="211"/>
      <c r="V65" s="211"/>
      <c r="W65" s="211"/>
      <c r="X65" s="211"/>
      <c r="Y65" s="211"/>
      <c r="Z65" s="211"/>
      <c r="AA65" s="212"/>
      <c r="AB65" s="210"/>
      <c r="AC65" s="211"/>
      <c r="AD65" s="211"/>
      <c r="AE65" s="211"/>
      <c r="AF65" s="211"/>
      <c r="AG65" s="211"/>
      <c r="AH65" s="211"/>
      <c r="AI65" s="211"/>
      <c r="AJ65" s="211"/>
      <c r="AK65" s="211"/>
      <c r="AL65" s="211"/>
      <c r="AM65" s="211"/>
      <c r="AN65" s="211"/>
      <c r="AO65" s="212"/>
      <c r="AP65" s="213"/>
      <c r="AQ65" s="214"/>
      <c r="AR65" s="214"/>
      <c r="AS65" s="214"/>
      <c r="AT65" s="215"/>
      <c r="AU65" s="210"/>
      <c r="AV65" s="211"/>
      <c r="AW65" s="211"/>
      <c r="AX65" s="211"/>
      <c r="AY65" s="211"/>
      <c r="AZ65" s="211"/>
      <c r="BA65" s="211"/>
      <c r="BB65" s="211"/>
      <c r="BC65" s="212"/>
      <c r="BI65" s="12" t="str">
        <f t="shared" si="0"/>
        <v>ITEM1=</v>
      </c>
      <c r="BJ65" s="12" t="str">
        <f t="shared" si="1"/>
        <v>ITEM2=</v>
      </c>
      <c r="BK65" s="12" t="str">
        <f t="shared" si="2"/>
        <v>ITEM3=</v>
      </c>
      <c r="BL65" s="12" t="str">
        <f t="shared" si="3"/>
        <v>ITEM4=</v>
      </c>
      <c r="BM65" s="12" t="str">
        <f t="shared" si="4"/>
        <v>ITEM5=</v>
      </c>
      <c r="BN65" s="12" t="str">
        <f t="shared" si="5"/>
        <v>ITEM6=</v>
      </c>
    </row>
    <row r="66" spans="1:66" ht="21" customHeight="1" x14ac:dyDescent="0.15">
      <c r="A66" s="207"/>
      <c r="B66" s="208"/>
      <c r="C66" s="208"/>
      <c r="D66" s="209"/>
      <c r="E66" s="210"/>
      <c r="F66" s="211"/>
      <c r="G66" s="211"/>
      <c r="H66" s="211"/>
      <c r="I66" s="211"/>
      <c r="J66" s="211"/>
      <c r="K66" s="211"/>
      <c r="L66" s="211"/>
      <c r="M66" s="212"/>
      <c r="N66" s="210"/>
      <c r="O66" s="211"/>
      <c r="P66" s="211"/>
      <c r="Q66" s="211"/>
      <c r="R66" s="211"/>
      <c r="S66" s="211"/>
      <c r="T66" s="211"/>
      <c r="U66" s="211"/>
      <c r="V66" s="211"/>
      <c r="W66" s="211"/>
      <c r="X66" s="211"/>
      <c r="Y66" s="211"/>
      <c r="Z66" s="211"/>
      <c r="AA66" s="212"/>
      <c r="AB66" s="210"/>
      <c r="AC66" s="211"/>
      <c r="AD66" s="211"/>
      <c r="AE66" s="211"/>
      <c r="AF66" s="211"/>
      <c r="AG66" s="211"/>
      <c r="AH66" s="211"/>
      <c r="AI66" s="211"/>
      <c r="AJ66" s="211"/>
      <c r="AK66" s="211"/>
      <c r="AL66" s="211"/>
      <c r="AM66" s="211"/>
      <c r="AN66" s="211"/>
      <c r="AO66" s="212"/>
      <c r="AP66" s="213"/>
      <c r="AQ66" s="214"/>
      <c r="AR66" s="214"/>
      <c r="AS66" s="214"/>
      <c r="AT66" s="215"/>
      <c r="AU66" s="210"/>
      <c r="AV66" s="211"/>
      <c r="AW66" s="211"/>
      <c r="AX66" s="211"/>
      <c r="AY66" s="211"/>
      <c r="AZ66" s="211"/>
      <c r="BA66" s="211"/>
      <c r="BB66" s="211"/>
      <c r="BC66" s="212"/>
      <c r="BI66" s="12" t="str">
        <f t="shared" si="0"/>
        <v>ITEM1=</v>
      </c>
      <c r="BJ66" s="12" t="str">
        <f t="shared" si="1"/>
        <v>ITEM2=</v>
      </c>
      <c r="BK66" s="12" t="str">
        <f t="shared" si="2"/>
        <v>ITEM3=</v>
      </c>
      <c r="BL66" s="12" t="str">
        <f t="shared" si="3"/>
        <v>ITEM4=</v>
      </c>
      <c r="BM66" s="12" t="str">
        <f t="shared" si="4"/>
        <v>ITEM5=</v>
      </c>
      <c r="BN66" s="12" t="str">
        <f t="shared" si="5"/>
        <v>ITEM6=</v>
      </c>
    </row>
    <row r="67" spans="1:66" ht="21" customHeight="1" x14ac:dyDescent="0.15">
      <c r="A67" s="207"/>
      <c r="B67" s="208"/>
      <c r="C67" s="208"/>
      <c r="D67" s="209"/>
      <c r="E67" s="210"/>
      <c r="F67" s="211"/>
      <c r="G67" s="211"/>
      <c r="H67" s="211"/>
      <c r="I67" s="211"/>
      <c r="J67" s="211"/>
      <c r="K67" s="211"/>
      <c r="L67" s="211"/>
      <c r="M67" s="212"/>
      <c r="N67" s="210"/>
      <c r="O67" s="211"/>
      <c r="P67" s="211"/>
      <c r="Q67" s="211"/>
      <c r="R67" s="211"/>
      <c r="S67" s="211"/>
      <c r="T67" s="211"/>
      <c r="U67" s="211"/>
      <c r="V67" s="211"/>
      <c r="W67" s="211"/>
      <c r="X67" s="211"/>
      <c r="Y67" s="211"/>
      <c r="Z67" s="211"/>
      <c r="AA67" s="212"/>
      <c r="AB67" s="210"/>
      <c r="AC67" s="211"/>
      <c r="AD67" s="211"/>
      <c r="AE67" s="211"/>
      <c r="AF67" s="211"/>
      <c r="AG67" s="211"/>
      <c r="AH67" s="211"/>
      <c r="AI67" s="211"/>
      <c r="AJ67" s="211"/>
      <c r="AK67" s="211"/>
      <c r="AL67" s="211"/>
      <c r="AM67" s="211"/>
      <c r="AN67" s="211"/>
      <c r="AO67" s="212"/>
      <c r="AP67" s="213"/>
      <c r="AQ67" s="214"/>
      <c r="AR67" s="214"/>
      <c r="AS67" s="214"/>
      <c r="AT67" s="215"/>
      <c r="AU67" s="210"/>
      <c r="AV67" s="211"/>
      <c r="AW67" s="211"/>
      <c r="AX67" s="211"/>
      <c r="AY67" s="211"/>
      <c r="AZ67" s="211"/>
      <c r="BA67" s="211"/>
      <c r="BB67" s="211"/>
      <c r="BC67" s="212"/>
      <c r="BI67" s="12" t="str">
        <f t="shared" si="0"/>
        <v>ITEM1=</v>
      </c>
      <c r="BJ67" s="12" t="str">
        <f t="shared" si="1"/>
        <v>ITEM2=</v>
      </c>
      <c r="BK67" s="12" t="str">
        <f t="shared" si="2"/>
        <v>ITEM3=</v>
      </c>
      <c r="BL67" s="12" t="str">
        <f t="shared" si="3"/>
        <v>ITEM4=</v>
      </c>
      <c r="BM67" s="12" t="str">
        <f t="shared" si="4"/>
        <v>ITEM5=</v>
      </c>
      <c r="BN67" s="12" t="str">
        <f t="shared" si="5"/>
        <v>ITEM6=</v>
      </c>
    </row>
    <row r="68" spans="1:66" ht="21" customHeight="1" x14ac:dyDescent="0.15">
      <c r="A68" s="207"/>
      <c r="B68" s="208"/>
      <c r="C68" s="208"/>
      <c r="D68" s="209"/>
      <c r="E68" s="210"/>
      <c r="F68" s="211"/>
      <c r="G68" s="211"/>
      <c r="H68" s="211"/>
      <c r="I68" s="211"/>
      <c r="J68" s="211"/>
      <c r="K68" s="211"/>
      <c r="L68" s="211"/>
      <c r="M68" s="212"/>
      <c r="N68" s="210"/>
      <c r="O68" s="211"/>
      <c r="P68" s="211"/>
      <c r="Q68" s="211"/>
      <c r="R68" s="211"/>
      <c r="S68" s="211"/>
      <c r="T68" s="211"/>
      <c r="U68" s="211"/>
      <c r="V68" s="211"/>
      <c r="W68" s="211"/>
      <c r="X68" s="211"/>
      <c r="Y68" s="211"/>
      <c r="Z68" s="211"/>
      <c r="AA68" s="212"/>
      <c r="AB68" s="210"/>
      <c r="AC68" s="211"/>
      <c r="AD68" s="211"/>
      <c r="AE68" s="211"/>
      <c r="AF68" s="211"/>
      <c r="AG68" s="211"/>
      <c r="AH68" s="211"/>
      <c r="AI68" s="211"/>
      <c r="AJ68" s="211"/>
      <c r="AK68" s="211"/>
      <c r="AL68" s="211"/>
      <c r="AM68" s="211"/>
      <c r="AN68" s="211"/>
      <c r="AO68" s="212"/>
      <c r="AP68" s="213"/>
      <c r="AQ68" s="214"/>
      <c r="AR68" s="214"/>
      <c r="AS68" s="214"/>
      <c r="AT68" s="215"/>
      <c r="AU68" s="210"/>
      <c r="AV68" s="211"/>
      <c r="AW68" s="211"/>
      <c r="AX68" s="211"/>
      <c r="AY68" s="211"/>
      <c r="AZ68" s="211"/>
      <c r="BA68" s="211"/>
      <c r="BB68" s="211"/>
      <c r="BC68" s="212"/>
      <c r="BI68" s="12" t="str">
        <f t="shared" si="0"/>
        <v>ITEM1=</v>
      </c>
      <c r="BJ68" s="12" t="str">
        <f t="shared" si="1"/>
        <v>ITEM2=</v>
      </c>
      <c r="BK68" s="12" t="str">
        <f t="shared" si="2"/>
        <v>ITEM3=</v>
      </c>
      <c r="BL68" s="12" t="str">
        <f t="shared" si="3"/>
        <v>ITEM4=</v>
      </c>
      <c r="BM68" s="12" t="str">
        <f t="shared" si="4"/>
        <v>ITEM5=</v>
      </c>
      <c r="BN68" s="12" t="str">
        <f t="shared" si="5"/>
        <v>ITEM6=</v>
      </c>
    </row>
    <row r="69" spans="1:66" ht="21" customHeight="1" x14ac:dyDescent="0.15">
      <c r="A69" s="207"/>
      <c r="B69" s="208"/>
      <c r="C69" s="208"/>
      <c r="D69" s="209"/>
      <c r="E69" s="210"/>
      <c r="F69" s="211"/>
      <c r="G69" s="211"/>
      <c r="H69" s="211"/>
      <c r="I69" s="211"/>
      <c r="J69" s="211"/>
      <c r="K69" s="211"/>
      <c r="L69" s="211"/>
      <c r="M69" s="212"/>
      <c r="N69" s="210"/>
      <c r="O69" s="211"/>
      <c r="P69" s="211"/>
      <c r="Q69" s="211"/>
      <c r="R69" s="211"/>
      <c r="S69" s="211"/>
      <c r="T69" s="211"/>
      <c r="U69" s="211"/>
      <c r="V69" s="211"/>
      <c r="W69" s="211"/>
      <c r="X69" s="211"/>
      <c r="Y69" s="211"/>
      <c r="Z69" s="211"/>
      <c r="AA69" s="212"/>
      <c r="AB69" s="210"/>
      <c r="AC69" s="211"/>
      <c r="AD69" s="211"/>
      <c r="AE69" s="211"/>
      <c r="AF69" s="211"/>
      <c r="AG69" s="211"/>
      <c r="AH69" s="211"/>
      <c r="AI69" s="211"/>
      <c r="AJ69" s="211"/>
      <c r="AK69" s="211"/>
      <c r="AL69" s="211"/>
      <c r="AM69" s="211"/>
      <c r="AN69" s="211"/>
      <c r="AO69" s="212"/>
      <c r="AP69" s="213"/>
      <c r="AQ69" s="214"/>
      <c r="AR69" s="214"/>
      <c r="AS69" s="214"/>
      <c r="AT69" s="215"/>
      <c r="AU69" s="210"/>
      <c r="AV69" s="211"/>
      <c r="AW69" s="211"/>
      <c r="AX69" s="211"/>
      <c r="AY69" s="211"/>
      <c r="AZ69" s="211"/>
      <c r="BA69" s="211"/>
      <c r="BB69" s="211"/>
      <c r="BC69" s="212"/>
      <c r="BI69" s="12" t="str">
        <f t="shared" si="0"/>
        <v>ITEM1=</v>
      </c>
      <c r="BJ69" s="12" t="str">
        <f t="shared" si="1"/>
        <v>ITEM2=</v>
      </c>
      <c r="BK69" s="12" t="str">
        <f t="shared" si="2"/>
        <v>ITEM3=</v>
      </c>
      <c r="BL69" s="12" t="str">
        <f t="shared" si="3"/>
        <v>ITEM4=</v>
      </c>
      <c r="BM69" s="12" t="str">
        <f t="shared" si="4"/>
        <v>ITEM5=</v>
      </c>
      <c r="BN69" s="12" t="str">
        <f t="shared" si="5"/>
        <v>ITEM6=</v>
      </c>
    </row>
    <row r="70" spans="1:66" ht="21" customHeight="1" x14ac:dyDescent="0.15">
      <c r="A70" s="207"/>
      <c r="B70" s="208"/>
      <c r="C70" s="208"/>
      <c r="D70" s="209"/>
      <c r="E70" s="210"/>
      <c r="F70" s="211"/>
      <c r="G70" s="211"/>
      <c r="H70" s="211"/>
      <c r="I70" s="211"/>
      <c r="J70" s="211"/>
      <c r="K70" s="211"/>
      <c r="L70" s="211"/>
      <c r="M70" s="212"/>
      <c r="N70" s="210"/>
      <c r="O70" s="211"/>
      <c r="P70" s="211"/>
      <c r="Q70" s="211"/>
      <c r="R70" s="211"/>
      <c r="S70" s="211"/>
      <c r="T70" s="211"/>
      <c r="U70" s="211"/>
      <c r="V70" s="211"/>
      <c r="W70" s="211"/>
      <c r="X70" s="211"/>
      <c r="Y70" s="211"/>
      <c r="Z70" s="211"/>
      <c r="AA70" s="212"/>
      <c r="AB70" s="210"/>
      <c r="AC70" s="211"/>
      <c r="AD70" s="211"/>
      <c r="AE70" s="211"/>
      <c r="AF70" s="211"/>
      <c r="AG70" s="211"/>
      <c r="AH70" s="211"/>
      <c r="AI70" s="211"/>
      <c r="AJ70" s="211"/>
      <c r="AK70" s="211"/>
      <c r="AL70" s="211"/>
      <c r="AM70" s="211"/>
      <c r="AN70" s="211"/>
      <c r="AO70" s="212"/>
      <c r="AP70" s="213"/>
      <c r="AQ70" s="214"/>
      <c r="AR70" s="214"/>
      <c r="AS70" s="214"/>
      <c r="AT70" s="215"/>
      <c r="AU70" s="210"/>
      <c r="AV70" s="211"/>
      <c r="AW70" s="211"/>
      <c r="AX70" s="211"/>
      <c r="AY70" s="211"/>
      <c r="AZ70" s="211"/>
      <c r="BA70" s="211"/>
      <c r="BB70" s="211"/>
      <c r="BC70" s="212"/>
      <c r="BI70" s="12" t="str">
        <f t="shared" ref="BI70:BI103" si="6">"ITEM" &amp; $BI$4 &amp; "=" &amp; IF(TRIM($A70)="","",TEXT($A70,"yyyymmdd"))</f>
        <v>ITEM1=</v>
      </c>
      <c r="BJ70" s="12" t="str">
        <f t="shared" ref="BJ70:BJ103" si="7">"ITEM"&amp;$BJ$4&amp;"="&amp;IF(TRIM($E70)="","",$E70)</f>
        <v>ITEM2=</v>
      </c>
      <c r="BK70" s="12" t="str">
        <f t="shared" ref="BK70:BK103" si="8">"ITEM"&amp;$BK$4&amp;"="&amp;IF(TRIM($N70)="","",$N70)</f>
        <v>ITEM3=</v>
      </c>
      <c r="BL70" s="12" t="str">
        <f t="shared" ref="BL70:BL103" si="9">"ITEM"&amp;$BL$4&amp;"="&amp;IF(TRIM($AB70)="","",$AB70)</f>
        <v>ITEM4=</v>
      </c>
      <c r="BM70" s="12" t="str">
        <f t="shared" ref="BM70:BM103" si="10">"ITEM"&amp;$BM$4&amp;"="&amp;IF(TRIM($AP70)="","",IF(ISERROR(MATCH($AP70,$CA$3:$CA$4,0)),"INPUT_ERROR",MATCH($AP70,$CA$3:$CA$4,0)))</f>
        <v>ITEM5=</v>
      </c>
      <c r="BN70" s="12" t="str">
        <f t="shared" ref="BN70:BN103" si="11">"ITEM"&amp;$BN$4&amp;"="&amp;IF(TRIM($AU70)="","",$AU70)</f>
        <v>ITEM6=</v>
      </c>
    </row>
    <row r="71" spans="1:66" ht="21" customHeight="1" x14ac:dyDescent="0.15">
      <c r="A71" s="207"/>
      <c r="B71" s="208"/>
      <c r="C71" s="208"/>
      <c r="D71" s="209"/>
      <c r="E71" s="210"/>
      <c r="F71" s="211"/>
      <c r="G71" s="211"/>
      <c r="H71" s="211"/>
      <c r="I71" s="211"/>
      <c r="J71" s="211"/>
      <c r="K71" s="211"/>
      <c r="L71" s="211"/>
      <c r="M71" s="212"/>
      <c r="N71" s="210"/>
      <c r="O71" s="211"/>
      <c r="P71" s="211"/>
      <c r="Q71" s="211"/>
      <c r="R71" s="211"/>
      <c r="S71" s="211"/>
      <c r="T71" s="211"/>
      <c r="U71" s="211"/>
      <c r="V71" s="211"/>
      <c r="W71" s="211"/>
      <c r="X71" s="211"/>
      <c r="Y71" s="211"/>
      <c r="Z71" s="211"/>
      <c r="AA71" s="212"/>
      <c r="AB71" s="210"/>
      <c r="AC71" s="211"/>
      <c r="AD71" s="211"/>
      <c r="AE71" s="211"/>
      <c r="AF71" s="211"/>
      <c r="AG71" s="211"/>
      <c r="AH71" s="211"/>
      <c r="AI71" s="211"/>
      <c r="AJ71" s="211"/>
      <c r="AK71" s="211"/>
      <c r="AL71" s="211"/>
      <c r="AM71" s="211"/>
      <c r="AN71" s="211"/>
      <c r="AO71" s="212"/>
      <c r="AP71" s="213"/>
      <c r="AQ71" s="214"/>
      <c r="AR71" s="214"/>
      <c r="AS71" s="214"/>
      <c r="AT71" s="215"/>
      <c r="AU71" s="210"/>
      <c r="AV71" s="211"/>
      <c r="AW71" s="211"/>
      <c r="AX71" s="211"/>
      <c r="AY71" s="211"/>
      <c r="AZ71" s="211"/>
      <c r="BA71" s="211"/>
      <c r="BB71" s="211"/>
      <c r="BC71" s="212"/>
      <c r="BI71" s="12" t="str">
        <f t="shared" si="6"/>
        <v>ITEM1=</v>
      </c>
      <c r="BJ71" s="12" t="str">
        <f t="shared" si="7"/>
        <v>ITEM2=</v>
      </c>
      <c r="BK71" s="12" t="str">
        <f t="shared" si="8"/>
        <v>ITEM3=</v>
      </c>
      <c r="BL71" s="12" t="str">
        <f t="shared" si="9"/>
        <v>ITEM4=</v>
      </c>
      <c r="BM71" s="12" t="str">
        <f t="shared" si="10"/>
        <v>ITEM5=</v>
      </c>
      <c r="BN71" s="12" t="str">
        <f t="shared" si="11"/>
        <v>ITEM6=</v>
      </c>
    </row>
    <row r="72" spans="1:66" ht="21" customHeight="1" x14ac:dyDescent="0.15">
      <c r="A72" s="207"/>
      <c r="B72" s="208"/>
      <c r="C72" s="208"/>
      <c r="D72" s="209"/>
      <c r="E72" s="210"/>
      <c r="F72" s="211"/>
      <c r="G72" s="211"/>
      <c r="H72" s="211"/>
      <c r="I72" s="211"/>
      <c r="J72" s="211"/>
      <c r="K72" s="211"/>
      <c r="L72" s="211"/>
      <c r="M72" s="212"/>
      <c r="N72" s="210"/>
      <c r="O72" s="211"/>
      <c r="P72" s="211"/>
      <c r="Q72" s="211"/>
      <c r="R72" s="211"/>
      <c r="S72" s="211"/>
      <c r="T72" s="211"/>
      <c r="U72" s="211"/>
      <c r="V72" s="211"/>
      <c r="W72" s="211"/>
      <c r="X72" s="211"/>
      <c r="Y72" s="211"/>
      <c r="Z72" s="211"/>
      <c r="AA72" s="212"/>
      <c r="AB72" s="210"/>
      <c r="AC72" s="211"/>
      <c r="AD72" s="211"/>
      <c r="AE72" s="211"/>
      <c r="AF72" s="211"/>
      <c r="AG72" s="211"/>
      <c r="AH72" s="211"/>
      <c r="AI72" s="211"/>
      <c r="AJ72" s="211"/>
      <c r="AK72" s="211"/>
      <c r="AL72" s="211"/>
      <c r="AM72" s="211"/>
      <c r="AN72" s="211"/>
      <c r="AO72" s="212"/>
      <c r="AP72" s="213"/>
      <c r="AQ72" s="214"/>
      <c r="AR72" s="214"/>
      <c r="AS72" s="214"/>
      <c r="AT72" s="215"/>
      <c r="AU72" s="210"/>
      <c r="AV72" s="211"/>
      <c r="AW72" s="211"/>
      <c r="AX72" s="211"/>
      <c r="AY72" s="211"/>
      <c r="AZ72" s="211"/>
      <c r="BA72" s="211"/>
      <c r="BB72" s="211"/>
      <c r="BC72" s="212"/>
      <c r="BI72" s="12" t="str">
        <f t="shared" si="6"/>
        <v>ITEM1=</v>
      </c>
      <c r="BJ72" s="12" t="str">
        <f t="shared" si="7"/>
        <v>ITEM2=</v>
      </c>
      <c r="BK72" s="12" t="str">
        <f t="shared" si="8"/>
        <v>ITEM3=</v>
      </c>
      <c r="BL72" s="12" t="str">
        <f t="shared" si="9"/>
        <v>ITEM4=</v>
      </c>
      <c r="BM72" s="12" t="str">
        <f t="shared" si="10"/>
        <v>ITEM5=</v>
      </c>
      <c r="BN72" s="12" t="str">
        <f t="shared" si="11"/>
        <v>ITEM6=</v>
      </c>
    </row>
    <row r="73" spans="1:66" ht="21" customHeight="1" x14ac:dyDescent="0.15">
      <c r="A73" s="207"/>
      <c r="B73" s="208"/>
      <c r="C73" s="208"/>
      <c r="D73" s="209"/>
      <c r="E73" s="210"/>
      <c r="F73" s="211"/>
      <c r="G73" s="211"/>
      <c r="H73" s="211"/>
      <c r="I73" s="211"/>
      <c r="J73" s="211"/>
      <c r="K73" s="211"/>
      <c r="L73" s="211"/>
      <c r="M73" s="212"/>
      <c r="N73" s="210"/>
      <c r="O73" s="211"/>
      <c r="P73" s="211"/>
      <c r="Q73" s="211"/>
      <c r="R73" s="211"/>
      <c r="S73" s="211"/>
      <c r="T73" s="211"/>
      <c r="U73" s="211"/>
      <c r="V73" s="211"/>
      <c r="W73" s="211"/>
      <c r="X73" s="211"/>
      <c r="Y73" s="211"/>
      <c r="Z73" s="211"/>
      <c r="AA73" s="212"/>
      <c r="AB73" s="210"/>
      <c r="AC73" s="211"/>
      <c r="AD73" s="211"/>
      <c r="AE73" s="211"/>
      <c r="AF73" s="211"/>
      <c r="AG73" s="211"/>
      <c r="AH73" s="211"/>
      <c r="AI73" s="211"/>
      <c r="AJ73" s="211"/>
      <c r="AK73" s="211"/>
      <c r="AL73" s="211"/>
      <c r="AM73" s="211"/>
      <c r="AN73" s="211"/>
      <c r="AO73" s="212"/>
      <c r="AP73" s="213"/>
      <c r="AQ73" s="214"/>
      <c r="AR73" s="214"/>
      <c r="AS73" s="214"/>
      <c r="AT73" s="215"/>
      <c r="AU73" s="210"/>
      <c r="AV73" s="211"/>
      <c r="AW73" s="211"/>
      <c r="AX73" s="211"/>
      <c r="AY73" s="211"/>
      <c r="AZ73" s="211"/>
      <c r="BA73" s="211"/>
      <c r="BB73" s="211"/>
      <c r="BC73" s="212"/>
      <c r="BI73" s="12" t="str">
        <f t="shared" si="6"/>
        <v>ITEM1=</v>
      </c>
      <c r="BJ73" s="12" t="str">
        <f t="shared" si="7"/>
        <v>ITEM2=</v>
      </c>
      <c r="BK73" s="12" t="str">
        <f t="shared" si="8"/>
        <v>ITEM3=</v>
      </c>
      <c r="BL73" s="12" t="str">
        <f t="shared" si="9"/>
        <v>ITEM4=</v>
      </c>
      <c r="BM73" s="12" t="str">
        <f t="shared" si="10"/>
        <v>ITEM5=</v>
      </c>
      <c r="BN73" s="12" t="str">
        <f t="shared" si="11"/>
        <v>ITEM6=</v>
      </c>
    </row>
    <row r="74" spans="1:66" ht="21" customHeight="1" x14ac:dyDescent="0.15">
      <c r="A74" s="207"/>
      <c r="B74" s="208"/>
      <c r="C74" s="208"/>
      <c r="D74" s="209"/>
      <c r="E74" s="210"/>
      <c r="F74" s="211"/>
      <c r="G74" s="211"/>
      <c r="H74" s="211"/>
      <c r="I74" s="211"/>
      <c r="J74" s="211"/>
      <c r="K74" s="211"/>
      <c r="L74" s="211"/>
      <c r="M74" s="212"/>
      <c r="N74" s="210"/>
      <c r="O74" s="211"/>
      <c r="P74" s="211"/>
      <c r="Q74" s="211"/>
      <c r="R74" s="211"/>
      <c r="S74" s="211"/>
      <c r="T74" s="211"/>
      <c r="U74" s="211"/>
      <c r="V74" s="211"/>
      <c r="W74" s="211"/>
      <c r="X74" s="211"/>
      <c r="Y74" s="211"/>
      <c r="Z74" s="211"/>
      <c r="AA74" s="212"/>
      <c r="AB74" s="210"/>
      <c r="AC74" s="211"/>
      <c r="AD74" s="211"/>
      <c r="AE74" s="211"/>
      <c r="AF74" s="211"/>
      <c r="AG74" s="211"/>
      <c r="AH74" s="211"/>
      <c r="AI74" s="211"/>
      <c r="AJ74" s="211"/>
      <c r="AK74" s="211"/>
      <c r="AL74" s="211"/>
      <c r="AM74" s="211"/>
      <c r="AN74" s="211"/>
      <c r="AO74" s="212"/>
      <c r="AP74" s="213"/>
      <c r="AQ74" s="214"/>
      <c r="AR74" s="214"/>
      <c r="AS74" s="214"/>
      <c r="AT74" s="215"/>
      <c r="AU74" s="210"/>
      <c r="AV74" s="211"/>
      <c r="AW74" s="211"/>
      <c r="AX74" s="211"/>
      <c r="AY74" s="211"/>
      <c r="AZ74" s="211"/>
      <c r="BA74" s="211"/>
      <c r="BB74" s="211"/>
      <c r="BC74" s="212"/>
      <c r="BI74" s="12" t="str">
        <f t="shared" si="6"/>
        <v>ITEM1=</v>
      </c>
      <c r="BJ74" s="12" t="str">
        <f t="shared" si="7"/>
        <v>ITEM2=</v>
      </c>
      <c r="BK74" s="12" t="str">
        <f t="shared" si="8"/>
        <v>ITEM3=</v>
      </c>
      <c r="BL74" s="12" t="str">
        <f t="shared" si="9"/>
        <v>ITEM4=</v>
      </c>
      <c r="BM74" s="12" t="str">
        <f t="shared" si="10"/>
        <v>ITEM5=</v>
      </c>
      <c r="BN74" s="12" t="str">
        <f t="shared" si="11"/>
        <v>ITEM6=</v>
      </c>
    </row>
    <row r="75" spans="1:66" ht="21" customHeight="1" x14ac:dyDescent="0.15">
      <c r="A75" s="207"/>
      <c r="B75" s="208"/>
      <c r="C75" s="208"/>
      <c r="D75" s="209"/>
      <c r="E75" s="210"/>
      <c r="F75" s="211"/>
      <c r="G75" s="211"/>
      <c r="H75" s="211"/>
      <c r="I75" s="211"/>
      <c r="J75" s="211"/>
      <c r="K75" s="211"/>
      <c r="L75" s="211"/>
      <c r="M75" s="212"/>
      <c r="N75" s="210"/>
      <c r="O75" s="211"/>
      <c r="P75" s="211"/>
      <c r="Q75" s="211"/>
      <c r="R75" s="211"/>
      <c r="S75" s="211"/>
      <c r="T75" s="211"/>
      <c r="U75" s="211"/>
      <c r="V75" s="211"/>
      <c r="W75" s="211"/>
      <c r="X75" s="211"/>
      <c r="Y75" s="211"/>
      <c r="Z75" s="211"/>
      <c r="AA75" s="212"/>
      <c r="AB75" s="210"/>
      <c r="AC75" s="211"/>
      <c r="AD75" s="211"/>
      <c r="AE75" s="211"/>
      <c r="AF75" s="211"/>
      <c r="AG75" s="211"/>
      <c r="AH75" s="211"/>
      <c r="AI75" s="211"/>
      <c r="AJ75" s="211"/>
      <c r="AK75" s="211"/>
      <c r="AL75" s="211"/>
      <c r="AM75" s="211"/>
      <c r="AN75" s="211"/>
      <c r="AO75" s="212"/>
      <c r="AP75" s="213"/>
      <c r="AQ75" s="214"/>
      <c r="AR75" s="214"/>
      <c r="AS75" s="214"/>
      <c r="AT75" s="215"/>
      <c r="AU75" s="210"/>
      <c r="AV75" s="211"/>
      <c r="AW75" s="211"/>
      <c r="AX75" s="211"/>
      <c r="AY75" s="211"/>
      <c r="AZ75" s="211"/>
      <c r="BA75" s="211"/>
      <c r="BB75" s="211"/>
      <c r="BC75" s="212"/>
      <c r="BI75" s="12" t="str">
        <f t="shared" si="6"/>
        <v>ITEM1=</v>
      </c>
      <c r="BJ75" s="12" t="str">
        <f t="shared" si="7"/>
        <v>ITEM2=</v>
      </c>
      <c r="BK75" s="12" t="str">
        <f t="shared" si="8"/>
        <v>ITEM3=</v>
      </c>
      <c r="BL75" s="12" t="str">
        <f t="shared" si="9"/>
        <v>ITEM4=</v>
      </c>
      <c r="BM75" s="12" t="str">
        <f t="shared" si="10"/>
        <v>ITEM5=</v>
      </c>
      <c r="BN75" s="12" t="str">
        <f t="shared" si="11"/>
        <v>ITEM6=</v>
      </c>
    </row>
    <row r="76" spans="1:66" ht="21" customHeight="1" x14ac:dyDescent="0.15">
      <c r="A76" s="207"/>
      <c r="B76" s="208"/>
      <c r="C76" s="208"/>
      <c r="D76" s="209"/>
      <c r="E76" s="210"/>
      <c r="F76" s="211"/>
      <c r="G76" s="211"/>
      <c r="H76" s="211"/>
      <c r="I76" s="211"/>
      <c r="J76" s="211"/>
      <c r="K76" s="211"/>
      <c r="L76" s="211"/>
      <c r="M76" s="212"/>
      <c r="N76" s="210"/>
      <c r="O76" s="211"/>
      <c r="P76" s="211"/>
      <c r="Q76" s="211"/>
      <c r="R76" s="211"/>
      <c r="S76" s="211"/>
      <c r="T76" s="211"/>
      <c r="U76" s="211"/>
      <c r="V76" s="211"/>
      <c r="W76" s="211"/>
      <c r="X76" s="211"/>
      <c r="Y76" s="211"/>
      <c r="Z76" s="211"/>
      <c r="AA76" s="212"/>
      <c r="AB76" s="210"/>
      <c r="AC76" s="211"/>
      <c r="AD76" s="211"/>
      <c r="AE76" s="211"/>
      <c r="AF76" s="211"/>
      <c r="AG76" s="211"/>
      <c r="AH76" s="211"/>
      <c r="AI76" s="211"/>
      <c r="AJ76" s="211"/>
      <c r="AK76" s="211"/>
      <c r="AL76" s="211"/>
      <c r="AM76" s="211"/>
      <c r="AN76" s="211"/>
      <c r="AO76" s="212"/>
      <c r="AP76" s="213"/>
      <c r="AQ76" s="214"/>
      <c r="AR76" s="214"/>
      <c r="AS76" s="214"/>
      <c r="AT76" s="215"/>
      <c r="AU76" s="210"/>
      <c r="AV76" s="211"/>
      <c r="AW76" s="211"/>
      <c r="AX76" s="211"/>
      <c r="AY76" s="211"/>
      <c r="AZ76" s="211"/>
      <c r="BA76" s="211"/>
      <c r="BB76" s="211"/>
      <c r="BC76" s="212"/>
      <c r="BI76" s="12" t="str">
        <f t="shared" si="6"/>
        <v>ITEM1=</v>
      </c>
      <c r="BJ76" s="12" t="str">
        <f t="shared" si="7"/>
        <v>ITEM2=</v>
      </c>
      <c r="BK76" s="12" t="str">
        <f t="shared" si="8"/>
        <v>ITEM3=</v>
      </c>
      <c r="BL76" s="12" t="str">
        <f t="shared" si="9"/>
        <v>ITEM4=</v>
      </c>
      <c r="BM76" s="12" t="str">
        <f t="shared" si="10"/>
        <v>ITEM5=</v>
      </c>
      <c r="BN76" s="12" t="str">
        <f t="shared" si="11"/>
        <v>ITEM6=</v>
      </c>
    </row>
    <row r="77" spans="1:66" ht="21" customHeight="1" x14ac:dyDescent="0.15">
      <c r="A77" s="207"/>
      <c r="B77" s="208"/>
      <c r="C77" s="208"/>
      <c r="D77" s="209"/>
      <c r="E77" s="210"/>
      <c r="F77" s="211"/>
      <c r="G77" s="211"/>
      <c r="H77" s="211"/>
      <c r="I77" s="211"/>
      <c r="J77" s="211"/>
      <c r="K77" s="211"/>
      <c r="L77" s="211"/>
      <c r="M77" s="212"/>
      <c r="N77" s="210"/>
      <c r="O77" s="211"/>
      <c r="P77" s="211"/>
      <c r="Q77" s="211"/>
      <c r="R77" s="211"/>
      <c r="S77" s="211"/>
      <c r="T77" s="211"/>
      <c r="U77" s="211"/>
      <c r="V77" s="211"/>
      <c r="W77" s="211"/>
      <c r="X77" s="211"/>
      <c r="Y77" s="211"/>
      <c r="Z77" s="211"/>
      <c r="AA77" s="212"/>
      <c r="AB77" s="210"/>
      <c r="AC77" s="211"/>
      <c r="AD77" s="211"/>
      <c r="AE77" s="211"/>
      <c r="AF77" s="211"/>
      <c r="AG77" s="211"/>
      <c r="AH77" s="211"/>
      <c r="AI77" s="211"/>
      <c r="AJ77" s="211"/>
      <c r="AK77" s="211"/>
      <c r="AL77" s="211"/>
      <c r="AM77" s="211"/>
      <c r="AN77" s="211"/>
      <c r="AO77" s="212"/>
      <c r="AP77" s="213"/>
      <c r="AQ77" s="214"/>
      <c r="AR77" s="214"/>
      <c r="AS77" s="214"/>
      <c r="AT77" s="215"/>
      <c r="AU77" s="210"/>
      <c r="AV77" s="211"/>
      <c r="AW77" s="211"/>
      <c r="AX77" s="211"/>
      <c r="AY77" s="211"/>
      <c r="AZ77" s="211"/>
      <c r="BA77" s="211"/>
      <c r="BB77" s="211"/>
      <c r="BC77" s="212"/>
      <c r="BI77" s="12" t="str">
        <f t="shared" si="6"/>
        <v>ITEM1=</v>
      </c>
      <c r="BJ77" s="12" t="str">
        <f t="shared" si="7"/>
        <v>ITEM2=</v>
      </c>
      <c r="BK77" s="12" t="str">
        <f t="shared" si="8"/>
        <v>ITEM3=</v>
      </c>
      <c r="BL77" s="12" t="str">
        <f t="shared" si="9"/>
        <v>ITEM4=</v>
      </c>
      <c r="BM77" s="12" t="str">
        <f t="shared" si="10"/>
        <v>ITEM5=</v>
      </c>
      <c r="BN77" s="12" t="str">
        <f t="shared" si="11"/>
        <v>ITEM6=</v>
      </c>
    </row>
    <row r="78" spans="1:66" ht="21" customHeight="1" x14ac:dyDescent="0.15">
      <c r="A78" s="207"/>
      <c r="B78" s="208"/>
      <c r="C78" s="208"/>
      <c r="D78" s="209"/>
      <c r="E78" s="210"/>
      <c r="F78" s="211"/>
      <c r="G78" s="211"/>
      <c r="H78" s="211"/>
      <c r="I78" s="211"/>
      <c r="J78" s="211"/>
      <c r="K78" s="211"/>
      <c r="L78" s="211"/>
      <c r="M78" s="212"/>
      <c r="N78" s="210"/>
      <c r="O78" s="211"/>
      <c r="P78" s="211"/>
      <c r="Q78" s="211"/>
      <c r="R78" s="211"/>
      <c r="S78" s="211"/>
      <c r="T78" s="211"/>
      <c r="U78" s="211"/>
      <c r="V78" s="211"/>
      <c r="W78" s="211"/>
      <c r="X78" s="211"/>
      <c r="Y78" s="211"/>
      <c r="Z78" s="211"/>
      <c r="AA78" s="212"/>
      <c r="AB78" s="210"/>
      <c r="AC78" s="211"/>
      <c r="AD78" s="211"/>
      <c r="AE78" s="211"/>
      <c r="AF78" s="211"/>
      <c r="AG78" s="211"/>
      <c r="AH78" s="211"/>
      <c r="AI78" s="211"/>
      <c r="AJ78" s="211"/>
      <c r="AK78" s="211"/>
      <c r="AL78" s="211"/>
      <c r="AM78" s="211"/>
      <c r="AN78" s="211"/>
      <c r="AO78" s="212"/>
      <c r="AP78" s="213"/>
      <c r="AQ78" s="214"/>
      <c r="AR78" s="214"/>
      <c r="AS78" s="214"/>
      <c r="AT78" s="215"/>
      <c r="AU78" s="210"/>
      <c r="AV78" s="211"/>
      <c r="AW78" s="211"/>
      <c r="AX78" s="211"/>
      <c r="AY78" s="211"/>
      <c r="AZ78" s="211"/>
      <c r="BA78" s="211"/>
      <c r="BB78" s="211"/>
      <c r="BC78" s="212"/>
      <c r="BI78" s="12" t="str">
        <f t="shared" si="6"/>
        <v>ITEM1=</v>
      </c>
      <c r="BJ78" s="12" t="str">
        <f t="shared" si="7"/>
        <v>ITEM2=</v>
      </c>
      <c r="BK78" s="12" t="str">
        <f t="shared" si="8"/>
        <v>ITEM3=</v>
      </c>
      <c r="BL78" s="12" t="str">
        <f t="shared" si="9"/>
        <v>ITEM4=</v>
      </c>
      <c r="BM78" s="12" t="str">
        <f t="shared" si="10"/>
        <v>ITEM5=</v>
      </c>
      <c r="BN78" s="12" t="str">
        <f t="shared" si="11"/>
        <v>ITEM6=</v>
      </c>
    </row>
    <row r="79" spans="1:66" ht="21" customHeight="1" x14ac:dyDescent="0.15">
      <c r="A79" s="207"/>
      <c r="B79" s="208"/>
      <c r="C79" s="208"/>
      <c r="D79" s="209"/>
      <c r="E79" s="210"/>
      <c r="F79" s="211"/>
      <c r="G79" s="211"/>
      <c r="H79" s="211"/>
      <c r="I79" s="211"/>
      <c r="J79" s="211"/>
      <c r="K79" s="211"/>
      <c r="L79" s="211"/>
      <c r="M79" s="212"/>
      <c r="N79" s="210"/>
      <c r="O79" s="211"/>
      <c r="P79" s="211"/>
      <c r="Q79" s="211"/>
      <c r="R79" s="211"/>
      <c r="S79" s="211"/>
      <c r="T79" s="211"/>
      <c r="U79" s="211"/>
      <c r="V79" s="211"/>
      <c r="W79" s="211"/>
      <c r="X79" s="211"/>
      <c r="Y79" s="211"/>
      <c r="Z79" s="211"/>
      <c r="AA79" s="212"/>
      <c r="AB79" s="210"/>
      <c r="AC79" s="211"/>
      <c r="AD79" s="211"/>
      <c r="AE79" s="211"/>
      <c r="AF79" s="211"/>
      <c r="AG79" s="211"/>
      <c r="AH79" s="211"/>
      <c r="AI79" s="211"/>
      <c r="AJ79" s="211"/>
      <c r="AK79" s="211"/>
      <c r="AL79" s="211"/>
      <c r="AM79" s="211"/>
      <c r="AN79" s="211"/>
      <c r="AO79" s="212"/>
      <c r="AP79" s="213"/>
      <c r="AQ79" s="214"/>
      <c r="AR79" s="214"/>
      <c r="AS79" s="214"/>
      <c r="AT79" s="215"/>
      <c r="AU79" s="210"/>
      <c r="AV79" s="211"/>
      <c r="AW79" s="211"/>
      <c r="AX79" s="211"/>
      <c r="AY79" s="211"/>
      <c r="AZ79" s="211"/>
      <c r="BA79" s="211"/>
      <c r="BB79" s="211"/>
      <c r="BC79" s="212"/>
      <c r="BI79" s="12" t="str">
        <f t="shared" si="6"/>
        <v>ITEM1=</v>
      </c>
      <c r="BJ79" s="12" t="str">
        <f t="shared" si="7"/>
        <v>ITEM2=</v>
      </c>
      <c r="BK79" s="12" t="str">
        <f t="shared" si="8"/>
        <v>ITEM3=</v>
      </c>
      <c r="BL79" s="12" t="str">
        <f t="shared" si="9"/>
        <v>ITEM4=</v>
      </c>
      <c r="BM79" s="12" t="str">
        <f t="shared" si="10"/>
        <v>ITEM5=</v>
      </c>
      <c r="BN79" s="12" t="str">
        <f t="shared" si="11"/>
        <v>ITEM6=</v>
      </c>
    </row>
    <row r="80" spans="1:66" ht="21" customHeight="1" x14ac:dyDescent="0.15">
      <c r="A80" s="207"/>
      <c r="B80" s="208"/>
      <c r="C80" s="208"/>
      <c r="D80" s="209"/>
      <c r="E80" s="210"/>
      <c r="F80" s="211"/>
      <c r="G80" s="211"/>
      <c r="H80" s="211"/>
      <c r="I80" s="211"/>
      <c r="J80" s="211"/>
      <c r="K80" s="211"/>
      <c r="L80" s="211"/>
      <c r="M80" s="212"/>
      <c r="N80" s="210"/>
      <c r="O80" s="211"/>
      <c r="P80" s="211"/>
      <c r="Q80" s="211"/>
      <c r="R80" s="211"/>
      <c r="S80" s="211"/>
      <c r="T80" s="211"/>
      <c r="U80" s="211"/>
      <c r="V80" s="211"/>
      <c r="W80" s="211"/>
      <c r="X80" s="211"/>
      <c r="Y80" s="211"/>
      <c r="Z80" s="211"/>
      <c r="AA80" s="212"/>
      <c r="AB80" s="210"/>
      <c r="AC80" s="211"/>
      <c r="AD80" s="211"/>
      <c r="AE80" s="211"/>
      <c r="AF80" s="211"/>
      <c r="AG80" s="211"/>
      <c r="AH80" s="211"/>
      <c r="AI80" s="211"/>
      <c r="AJ80" s="211"/>
      <c r="AK80" s="211"/>
      <c r="AL80" s="211"/>
      <c r="AM80" s="211"/>
      <c r="AN80" s="211"/>
      <c r="AO80" s="212"/>
      <c r="AP80" s="213"/>
      <c r="AQ80" s="214"/>
      <c r="AR80" s="214"/>
      <c r="AS80" s="214"/>
      <c r="AT80" s="215"/>
      <c r="AU80" s="210"/>
      <c r="AV80" s="211"/>
      <c r="AW80" s="211"/>
      <c r="AX80" s="211"/>
      <c r="AY80" s="211"/>
      <c r="AZ80" s="211"/>
      <c r="BA80" s="211"/>
      <c r="BB80" s="211"/>
      <c r="BC80" s="212"/>
      <c r="BI80" s="12" t="str">
        <f t="shared" si="6"/>
        <v>ITEM1=</v>
      </c>
      <c r="BJ80" s="12" t="str">
        <f t="shared" si="7"/>
        <v>ITEM2=</v>
      </c>
      <c r="BK80" s="12" t="str">
        <f t="shared" si="8"/>
        <v>ITEM3=</v>
      </c>
      <c r="BL80" s="12" t="str">
        <f t="shared" si="9"/>
        <v>ITEM4=</v>
      </c>
      <c r="BM80" s="12" t="str">
        <f t="shared" si="10"/>
        <v>ITEM5=</v>
      </c>
      <c r="BN80" s="12" t="str">
        <f t="shared" si="11"/>
        <v>ITEM6=</v>
      </c>
    </row>
    <row r="81" spans="1:66" ht="21" customHeight="1" x14ac:dyDescent="0.15">
      <c r="A81" s="207"/>
      <c r="B81" s="208"/>
      <c r="C81" s="208"/>
      <c r="D81" s="209"/>
      <c r="E81" s="210"/>
      <c r="F81" s="211"/>
      <c r="G81" s="211"/>
      <c r="H81" s="211"/>
      <c r="I81" s="211"/>
      <c r="J81" s="211"/>
      <c r="K81" s="211"/>
      <c r="L81" s="211"/>
      <c r="M81" s="212"/>
      <c r="N81" s="210"/>
      <c r="O81" s="211"/>
      <c r="P81" s="211"/>
      <c r="Q81" s="211"/>
      <c r="R81" s="211"/>
      <c r="S81" s="211"/>
      <c r="T81" s="211"/>
      <c r="U81" s="211"/>
      <c r="V81" s="211"/>
      <c r="W81" s="211"/>
      <c r="X81" s="211"/>
      <c r="Y81" s="211"/>
      <c r="Z81" s="211"/>
      <c r="AA81" s="212"/>
      <c r="AB81" s="210"/>
      <c r="AC81" s="211"/>
      <c r="AD81" s="211"/>
      <c r="AE81" s="211"/>
      <c r="AF81" s="211"/>
      <c r="AG81" s="211"/>
      <c r="AH81" s="211"/>
      <c r="AI81" s="211"/>
      <c r="AJ81" s="211"/>
      <c r="AK81" s="211"/>
      <c r="AL81" s="211"/>
      <c r="AM81" s="211"/>
      <c r="AN81" s="211"/>
      <c r="AO81" s="212"/>
      <c r="AP81" s="213"/>
      <c r="AQ81" s="214"/>
      <c r="AR81" s="214"/>
      <c r="AS81" s="214"/>
      <c r="AT81" s="215"/>
      <c r="AU81" s="210"/>
      <c r="AV81" s="211"/>
      <c r="AW81" s="211"/>
      <c r="AX81" s="211"/>
      <c r="AY81" s="211"/>
      <c r="AZ81" s="211"/>
      <c r="BA81" s="211"/>
      <c r="BB81" s="211"/>
      <c r="BC81" s="212"/>
      <c r="BI81" s="12" t="str">
        <f t="shared" si="6"/>
        <v>ITEM1=</v>
      </c>
      <c r="BJ81" s="12" t="str">
        <f t="shared" si="7"/>
        <v>ITEM2=</v>
      </c>
      <c r="BK81" s="12" t="str">
        <f t="shared" si="8"/>
        <v>ITEM3=</v>
      </c>
      <c r="BL81" s="12" t="str">
        <f t="shared" si="9"/>
        <v>ITEM4=</v>
      </c>
      <c r="BM81" s="12" t="str">
        <f t="shared" si="10"/>
        <v>ITEM5=</v>
      </c>
      <c r="BN81" s="12" t="str">
        <f t="shared" si="11"/>
        <v>ITEM6=</v>
      </c>
    </row>
    <row r="82" spans="1:66" ht="21" customHeight="1" x14ac:dyDescent="0.15">
      <c r="A82" s="207"/>
      <c r="B82" s="208"/>
      <c r="C82" s="208"/>
      <c r="D82" s="209"/>
      <c r="E82" s="210"/>
      <c r="F82" s="211"/>
      <c r="G82" s="211"/>
      <c r="H82" s="211"/>
      <c r="I82" s="211"/>
      <c r="J82" s="211"/>
      <c r="K82" s="211"/>
      <c r="L82" s="211"/>
      <c r="M82" s="212"/>
      <c r="N82" s="210"/>
      <c r="O82" s="211"/>
      <c r="P82" s="211"/>
      <c r="Q82" s="211"/>
      <c r="R82" s="211"/>
      <c r="S82" s="211"/>
      <c r="T82" s="211"/>
      <c r="U82" s="211"/>
      <c r="V82" s="211"/>
      <c r="W82" s="211"/>
      <c r="X82" s="211"/>
      <c r="Y82" s="211"/>
      <c r="Z82" s="211"/>
      <c r="AA82" s="212"/>
      <c r="AB82" s="210"/>
      <c r="AC82" s="211"/>
      <c r="AD82" s="211"/>
      <c r="AE82" s="211"/>
      <c r="AF82" s="211"/>
      <c r="AG82" s="211"/>
      <c r="AH82" s="211"/>
      <c r="AI82" s="211"/>
      <c r="AJ82" s="211"/>
      <c r="AK82" s="211"/>
      <c r="AL82" s="211"/>
      <c r="AM82" s="211"/>
      <c r="AN82" s="211"/>
      <c r="AO82" s="212"/>
      <c r="AP82" s="213"/>
      <c r="AQ82" s="214"/>
      <c r="AR82" s="214"/>
      <c r="AS82" s="214"/>
      <c r="AT82" s="215"/>
      <c r="AU82" s="210"/>
      <c r="AV82" s="211"/>
      <c r="AW82" s="211"/>
      <c r="AX82" s="211"/>
      <c r="AY82" s="211"/>
      <c r="AZ82" s="211"/>
      <c r="BA82" s="211"/>
      <c r="BB82" s="211"/>
      <c r="BC82" s="212"/>
      <c r="BI82" s="12" t="str">
        <f t="shared" si="6"/>
        <v>ITEM1=</v>
      </c>
      <c r="BJ82" s="12" t="str">
        <f t="shared" si="7"/>
        <v>ITEM2=</v>
      </c>
      <c r="BK82" s="12" t="str">
        <f t="shared" si="8"/>
        <v>ITEM3=</v>
      </c>
      <c r="BL82" s="12" t="str">
        <f t="shared" si="9"/>
        <v>ITEM4=</v>
      </c>
      <c r="BM82" s="12" t="str">
        <f t="shared" si="10"/>
        <v>ITEM5=</v>
      </c>
      <c r="BN82" s="12" t="str">
        <f t="shared" si="11"/>
        <v>ITEM6=</v>
      </c>
    </row>
    <row r="83" spans="1:66" ht="21" customHeight="1" x14ac:dyDescent="0.15">
      <c r="A83" s="207"/>
      <c r="B83" s="208"/>
      <c r="C83" s="208"/>
      <c r="D83" s="209"/>
      <c r="E83" s="210"/>
      <c r="F83" s="211"/>
      <c r="G83" s="211"/>
      <c r="H83" s="211"/>
      <c r="I83" s="211"/>
      <c r="J83" s="211"/>
      <c r="K83" s="211"/>
      <c r="L83" s="211"/>
      <c r="M83" s="212"/>
      <c r="N83" s="210"/>
      <c r="O83" s="211"/>
      <c r="P83" s="211"/>
      <c r="Q83" s="211"/>
      <c r="R83" s="211"/>
      <c r="S83" s="211"/>
      <c r="T83" s="211"/>
      <c r="U83" s="211"/>
      <c r="V83" s="211"/>
      <c r="W83" s="211"/>
      <c r="X83" s="211"/>
      <c r="Y83" s="211"/>
      <c r="Z83" s="211"/>
      <c r="AA83" s="212"/>
      <c r="AB83" s="210"/>
      <c r="AC83" s="211"/>
      <c r="AD83" s="211"/>
      <c r="AE83" s="211"/>
      <c r="AF83" s="211"/>
      <c r="AG83" s="211"/>
      <c r="AH83" s="211"/>
      <c r="AI83" s="211"/>
      <c r="AJ83" s="211"/>
      <c r="AK83" s="211"/>
      <c r="AL83" s="211"/>
      <c r="AM83" s="211"/>
      <c r="AN83" s="211"/>
      <c r="AO83" s="212"/>
      <c r="AP83" s="213"/>
      <c r="AQ83" s="214"/>
      <c r="AR83" s="214"/>
      <c r="AS83" s="214"/>
      <c r="AT83" s="215"/>
      <c r="AU83" s="210"/>
      <c r="AV83" s="211"/>
      <c r="AW83" s="211"/>
      <c r="AX83" s="211"/>
      <c r="AY83" s="211"/>
      <c r="AZ83" s="211"/>
      <c r="BA83" s="211"/>
      <c r="BB83" s="211"/>
      <c r="BC83" s="212"/>
      <c r="BI83" s="12" t="str">
        <f t="shared" si="6"/>
        <v>ITEM1=</v>
      </c>
      <c r="BJ83" s="12" t="str">
        <f t="shared" si="7"/>
        <v>ITEM2=</v>
      </c>
      <c r="BK83" s="12" t="str">
        <f t="shared" si="8"/>
        <v>ITEM3=</v>
      </c>
      <c r="BL83" s="12" t="str">
        <f t="shared" si="9"/>
        <v>ITEM4=</v>
      </c>
      <c r="BM83" s="12" t="str">
        <f t="shared" si="10"/>
        <v>ITEM5=</v>
      </c>
      <c r="BN83" s="12" t="str">
        <f t="shared" si="11"/>
        <v>ITEM6=</v>
      </c>
    </row>
    <row r="84" spans="1:66" ht="21" customHeight="1" x14ac:dyDescent="0.15">
      <c r="A84" s="207"/>
      <c r="B84" s="208"/>
      <c r="C84" s="208"/>
      <c r="D84" s="209"/>
      <c r="E84" s="210"/>
      <c r="F84" s="211"/>
      <c r="G84" s="211"/>
      <c r="H84" s="211"/>
      <c r="I84" s="211"/>
      <c r="J84" s="211"/>
      <c r="K84" s="211"/>
      <c r="L84" s="211"/>
      <c r="M84" s="212"/>
      <c r="N84" s="210"/>
      <c r="O84" s="211"/>
      <c r="P84" s="211"/>
      <c r="Q84" s="211"/>
      <c r="R84" s="211"/>
      <c r="S84" s="211"/>
      <c r="T84" s="211"/>
      <c r="U84" s="211"/>
      <c r="V84" s="211"/>
      <c r="W84" s="211"/>
      <c r="X84" s="211"/>
      <c r="Y84" s="211"/>
      <c r="Z84" s="211"/>
      <c r="AA84" s="212"/>
      <c r="AB84" s="210"/>
      <c r="AC84" s="211"/>
      <c r="AD84" s="211"/>
      <c r="AE84" s="211"/>
      <c r="AF84" s="211"/>
      <c r="AG84" s="211"/>
      <c r="AH84" s="211"/>
      <c r="AI84" s="211"/>
      <c r="AJ84" s="211"/>
      <c r="AK84" s="211"/>
      <c r="AL84" s="211"/>
      <c r="AM84" s="211"/>
      <c r="AN84" s="211"/>
      <c r="AO84" s="212"/>
      <c r="AP84" s="213"/>
      <c r="AQ84" s="214"/>
      <c r="AR84" s="214"/>
      <c r="AS84" s="214"/>
      <c r="AT84" s="215"/>
      <c r="AU84" s="210"/>
      <c r="AV84" s="211"/>
      <c r="AW84" s="211"/>
      <c r="AX84" s="211"/>
      <c r="AY84" s="211"/>
      <c r="AZ84" s="211"/>
      <c r="BA84" s="211"/>
      <c r="BB84" s="211"/>
      <c r="BC84" s="212"/>
      <c r="BI84" s="12" t="str">
        <f t="shared" si="6"/>
        <v>ITEM1=</v>
      </c>
      <c r="BJ84" s="12" t="str">
        <f t="shared" si="7"/>
        <v>ITEM2=</v>
      </c>
      <c r="BK84" s="12" t="str">
        <f t="shared" si="8"/>
        <v>ITEM3=</v>
      </c>
      <c r="BL84" s="12" t="str">
        <f t="shared" si="9"/>
        <v>ITEM4=</v>
      </c>
      <c r="BM84" s="12" t="str">
        <f t="shared" si="10"/>
        <v>ITEM5=</v>
      </c>
      <c r="BN84" s="12" t="str">
        <f t="shared" si="11"/>
        <v>ITEM6=</v>
      </c>
    </row>
    <row r="85" spans="1:66" ht="21" customHeight="1" x14ac:dyDescent="0.15">
      <c r="A85" s="207"/>
      <c r="B85" s="208"/>
      <c r="C85" s="208"/>
      <c r="D85" s="209"/>
      <c r="E85" s="210"/>
      <c r="F85" s="211"/>
      <c r="G85" s="211"/>
      <c r="H85" s="211"/>
      <c r="I85" s="211"/>
      <c r="J85" s="211"/>
      <c r="K85" s="211"/>
      <c r="L85" s="211"/>
      <c r="M85" s="212"/>
      <c r="N85" s="210"/>
      <c r="O85" s="211"/>
      <c r="P85" s="211"/>
      <c r="Q85" s="211"/>
      <c r="R85" s="211"/>
      <c r="S85" s="211"/>
      <c r="T85" s="211"/>
      <c r="U85" s="211"/>
      <c r="V85" s="211"/>
      <c r="W85" s="211"/>
      <c r="X85" s="211"/>
      <c r="Y85" s="211"/>
      <c r="Z85" s="211"/>
      <c r="AA85" s="212"/>
      <c r="AB85" s="210"/>
      <c r="AC85" s="211"/>
      <c r="AD85" s="211"/>
      <c r="AE85" s="211"/>
      <c r="AF85" s="211"/>
      <c r="AG85" s="211"/>
      <c r="AH85" s="211"/>
      <c r="AI85" s="211"/>
      <c r="AJ85" s="211"/>
      <c r="AK85" s="211"/>
      <c r="AL85" s="211"/>
      <c r="AM85" s="211"/>
      <c r="AN85" s="211"/>
      <c r="AO85" s="212"/>
      <c r="AP85" s="213"/>
      <c r="AQ85" s="214"/>
      <c r="AR85" s="214"/>
      <c r="AS85" s="214"/>
      <c r="AT85" s="215"/>
      <c r="AU85" s="210"/>
      <c r="AV85" s="211"/>
      <c r="AW85" s="211"/>
      <c r="AX85" s="211"/>
      <c r="AY85" s="211"/>
      <c r="AZ85" s="211"/>
      <c r="BA85" s="211"/>
      <c r="BB85" s="211"/>
      <c r="BC85" s="212"/>
      <c r="BI85" s="12" t="str">
        <f t="shared" si="6"/>
        <v>ITEM1=</v>
      </c>
      <c r="BJ85" s="12" t="str">
        <f t="shared" si="7"/>
        <v>ITEM2=</v>
      </c>
      <c r="BK85" s="12" t="str">
        <f t="shared" si="8"/>
        <v>ITEM3=</v>
      </c>
      <c r="BL85" s="12" t="str">
        <f t="shared" si="9"/>
        <v>ITEM4=</v>
      </c>
      <c r="BM85" s="12" t="str">
        <f t="shared" si="10"/>
        <v>ITEM5=</v>
      </c>
      <c r="BN85" s="12" t="str">
        <f t="shared" si="11"/>
        <v>ITEM6=</v>
      </c>
    </row>
    <row r="86" spans="1:66" ht="21" customHeight="1" x14ac:dyDescent="0.15">
      <c r="A86" s="207"/>
      <c r="B86" s="208"/>
      <c r="C86" s="208"/>
      <c r="D86" s="209"/>
      <c r="E86" s="210"/>
      <c r="F86" s="211"/>
      <c r="G86" s="211"/>
      <c r="H86" s="211"/>
      <c r="I86" s="211"/>
      <c r="J86" s="211"/>
      <c r="K86" s="211"/>
      <c r="L86" s="211"/>
      <c r="M86" s="212"/>
      <c r="N86" s="210"/>
      <c r="O86" s="211"/>
      <c r="P86" s="211"/>
      <c r="Q86" s="211"/>
      <c r="R86" s="211"/>
      <c r="S86" s="211"/>
      <c r="T86" s="211"/>
      <c r="U86" s="211"/>
      <c r="V86" s="211"/>
      <c r="W86" s="211"/>
      <c r="X86" s="211"/>
      <c r="Y86" s="211"/>
      <c r="Z86" s="211"/>
      <c r="AA86" s="212"/>
      <c r="AB86" s="210"/>
      <c r="AC86" s="211"/>
      <c r="AD86" s="211"/>
      <c r="AE86" s="211"/>
      <c r="AF86" s="211"/>
      <c r="AG86" s="211"/>
      <c r="AH86" s="211"/>
      <c r="AI86" s="211"/>
      <c r="AJ86" s="211"/>
      <c r="AK86" s="211"/>
      <c r="AL86" s="211"/>
      <c r="AM86" s="211"/>
      <c r="AN86" s="211"/>
      <c r="AO86" s="212"/>
      <c r="AP86" s="213"/>
      <c r="AQ86" s="214"/>
      <c r="AR86" s="214"/>
      <c r="AS86" s="214"/>
      <c r="AT86" s="215"/>
      <c r="AU86" s="210"/>
      <c r="AV86" s="211"/>
      <c r="AW86" s="211"/>
      <c r="AX86" s="211"/>
      <c r="AY86" s="211"/>
      <c r="AZ86" s="211"/>
      <c r="BA86" s="211"/>
      <c r="BB86" s="211"/>
      <c r="BC86" s="212"/>
      <c r="BI86" s="12" t="str">
        <f t="shared" si="6"/>
        <v>ITEM1=</v>
      </c>
      <c r="BJ86" s="12" t="str">
        <f t="shared" si="7"/>
        <v>ITEM2=</v>
      </c>
      <c r="BK86" s="12" t="str">
        <f t="shared" si="8"/>
        <v>ITEM3=</v>
      </c>
      <c r="BL86" s="12" t="str">
        <f t="shared" si="9"/>
        <v>ITEM4=</v>
      </c>
      <c r="BM86" s="12" t="str">
        <f t="shared" si="10"/>
        <v>ITEM5=</v>
      </c>
      <c r="BN86" s="12" t="str">
        <f t="shared" si="11"/>
        <v>ITEM6=</v>
      </c>
    </row>
    <row r="87" spans="1:66" ht="21" customHeight="1" x14ac:dyDescent="0.15">
      <c r="A87" s="207"/>
      <c r="B87" s="208"/>
      <c r="C87" s="208"/>
      <c r="D87" s="209"/>
      <c r="E87" s="210"/>
      <c r="F87" s="211"/>
      <c r="G87" s="211"/>
      <c r="H87" s="211"/>
      <c r="I87" s="211"/>
      <c r="J87" s="211"/>
      <c r="K87" s="211"/>
      <c r="L87" s="211"/>
      <c r="M87" s="212"/>
      <c r="N87" s="210"/>
      <c r="O87" s="211"/>
      <c r="P87" s="211"/>
      <c r="Q87" s="211"/>
      <c r="R87" s="211"/>
      <c r="S87" s="211"/>
      <c r="T87" s="211"/>
      <c r="U87" s="211"/>
      <c r="V87" s="211"/>
      <c r="W87" s="211"/>
      <c r="X87" s="211"/>
      <c r="Y87" s="211"/>
      <c r="Z87" s="211"/>
      <c r="AA87" s="212"/>
      <c r="AB87" s="210"/>
      <c r="AC87" s="211"/>
      <c r="AD87" s="211"/>
      <c r="AE87" s="211"/>
      <c r="AF87" s="211"/>
      <c r="AG87" s="211"/>
      <c r="AH87" s="211"/>
      <c r="AI87" s="211"/>
      <c r="AJ87" s="211"/>
      <c r="AK87" s="211"/>
      <c r="AL87" s="211"/>
      <c r="AM87" s="211"/>
      <c r="AN87" s="211"/>
      <c r="AO87" s="212"/>
      <c r="AP87" s="213"/>
      <c r="AQ87" s="214"/>
      <c r="AR87" s="214"/>
      <c r="AS87" s="214"/>
      <c r="AT87" s="215"/>
      <c r="AU87" s="210"/>
      <c r="AV87" s="211"/>
      <c r="AW87" s="211"/>
      <c r="AX87" s="211"/>
      <c r="AY87" s="211"/>
      <c r="AZ87" s="211"/>
      <c r="BA87" s="211"/>
      <c r="BB87" s="211"/>
      <c r="BC87" s="212"/>
      <c r="BI87" s="12" t="str">
        <f t="shared" si="6"/>
        <v>ITEM1=</v>
      </c>
      <c r="BJ87" s="12" t="str">
        <f t="shared" si="7"/>
        <v>ITEM2=</v>
      </c>
      <c r="BK87" s="12" t="str">
        <f t="shared" si="8"/>
        <v>ITEM3=</v>
      </c>
      <c r="BL87" s="12" t="str">
        <f t="shared" si="9"/>
        <v>ITEM4=</v>
      </c>
      <c r="BM87" s="12" t="str">
        <f t="shared" si="10"/>
        <v>ITEM5=</v>
      </c>
      <c r="BN87" s="12" t="str">
        <f t="shared" si="11"/>
        <v>ITEM6=</v>
      </c>
    </row>
    <row r="88" spans="1:66" ht="21" customHeight="1" x14ac:dyDescent="0.15">
      <c r="A88" s="207"/>
      <c r="B88" s="208"/>
      <c r="C88" s="208"/>
      <c r="D88" s="209"/>
      <c r="E88" s="210"/>
      <c r="F88" s="211"/>
      <c r="G88" s="211"/>
      <c r="H88" s="211"/>
      <c r="I88" s="211"/>
      <c r="J88" s="211"/>
      <c r="K88" s="211"/>
      <c r="L88" s="211"/>
      <c r="M88" s="212"/>
      <c r="N88" s="210"/>
      <c r="O88" s="211"/>
      <c r="P88" s="211"/>
      <c r="Q88" s="211"/>
      <c r="R88" s="211"/>
      <c r="S88" s="211"/>
      <c r="T88" s="211"/>
      <c r="U88" s="211"/>
      <c r="V88" s="211"/>
      <c r="W88" s="211"/>
      <c r="X88" s="211"/>
      <c r="Y88" s="211"/>
      <c r="Z88" s="211"/>
      <c r="AA88" s="212"/>
      <c r="AB88" s="210"/>
      <c r="AC88" s="211"/>
      <c r="AD88" s="211"/>
      <c r="AE88" s="211"/>
      <c r="AF88" s="211"/>
      <c r="AG88" s="211"/>
      <c r="AH88" s="211"/>
      <c r="AI88" s="211"/>
      <c r="AJ88" s="211"/>
      <c r="AK88" s="211"/>
      <c r="AL88" s="211"/>
      <c r="AM88" s="211"/>
      <c r="AN88" s="211"/>
      <c r="AO88" s="212"/>
      <c r="AP88" s="213"/>
      <c r="AQ88" s="214"/>
      <c r="AR88" s="214"/>
      <c r="AS88" s="214"/>
      <c r="AT88" s="215"/>
      <c r="AU88" s="210"/>
      <c r="AV88" s="211"/>
      <c r="AW88" s="211"/>
      <c r="AX88" s="211"/>
      <c r="AY88" s="211"/>
      <c r="AZ88" s="211"/>
      <c r="BA88" s="211"/>
      <c r="BB88" s="211"/>
      <c r="BC88" s="212"/>
      <c r="BI88" s="12" t="str">
        <f t="shared" si="6"/>
        <v>ITEM1=</v>
      </c>
      <c r="BJ88" s="12" t="str">
        <f t="shared" si="7"/>
        <v>ITEM2=</v>
      </c>
      <c r="BK88" s="12" t="str">
        <f t="shared" si="8"/>
        <v>ITEM3=</v>
      </c>
      <c r="BL88" s="12" t="str">
        <f t="shared" si="9"/>
        <v>ITEM4=</v>
      </c>
      <c r="BM88" s="12" t="str">
        <f t="shared" si="10"/>
        <v>ITEM5=</v>
      </c>
      <c r="BN88" s="12" t="str">
        <f t="shared" si="11"/>
        <v>ITEM6=</v>
      </c>
    </row>
    <row r="89" spans="1:66" ht="21" customHeight="1" x14ac:dyDescent="0.15">
      <c r="A89" s="207"/>
      <c r="B89" s="208"/>
      <c r="C89" s="208"/>
      <c r="D89" s="209"/>
      <c r="E89" s="210"/>
      <c r="F89" s="211"/>
      <c r="G89" s="211"/>
      <c r="H89" s="211"/>
      <c r="I89" s="211"/>
      <c r="J89" s="211"/>
      <c r="K89" s="211"/>
      <c r="L89" s="211"/>
      <c r="M89" s="212"/>
      <c r="N89" s="210"/>
      <c r="O89" s="211"/>
      <c r="P89" s="211"/>
      <c r="Q89" s="211"/>
      <c r="R89" s="211"/>
      <c r="S89" s="211"/>
      <c r="T89" s="211"/>
      <c r="U89" s="211"/>
      <c r="V89" s="211"/>
      <c r="W89" s="211"/>
      <c r="X89" s="211"/>
      <c r="Y89" s="211"/>
      <c r="Z89" s="211"/>
      <c r="AA89" s="212"/>
      <c r="AB89" s="210"/>
      <c r="AC89" s="211"/>
      <c r="AD89" s="211"/>
      <c r="AE89" s="211"/>
      <c r="AF89" s="211"/>
      <c r="AG89" s="211"/>
      <c r="AH89" s="211"/>
      <c r="AI89" s="211"/>
      <c r="AJ89" s="211"/>
      <c r="AK89" s="211"/>
      <c r="AL89" s="211"/>
      <c r="AM89" s="211"/>
      <c r="AN89" s="211"/>
      <c r="AO89" s="212"/>
      <c r="AP89" s="213"/>
      <c r="AQ89" s="214"/>
      <c r="AR89" s="214"/>
      <c r="AS89" s="214"/>
      <c r="AT89" s="215"/>
      <c r="AU89" s="210"/>
      <c r="AV89" s="211"/>
      <c r="AW89" s="211"/>
      <c r="AX89" s="211"/>
      <c r="AY89" s="211"/>
      <c r="AZ89" s="211"/>
      <c r="BA89" s="211"/>
      <c r="BB89" s="211"/>
      <c r="BC89" s="212"/>
      <c r="BI89" s="12" t="str">
        <f t="shared" si="6"/>
        <v>ITEM1=</v>
      </c>
      <c r="BJ89" s="12" t="str">
        <f t="shared" si="7"/>
        <v>ITEM2=</v>
      </c>
      <c r="BK89" s="12" t="str">
        <f t="shared" si="8"/>
        <v>ITEM3=</v>
      </c>
      <c r="BL89" s="12" t="str">
        <f t="shared" si="9"/>
        <v>ITEM4=</v>
      </c>
      <c r="BM89" s="12" t="str">
        <f t="shared" si="10"/>
        <v>ITEM5=</v>
      </c>
      <c r="BN89" s="12" t="str">
        <f t="shared" si="11"/>
        <v>ITEM6=</v>
      </c>
    </row>
    <row r="90" spans="1:66" ht="21" customHeight="1" x14ac:dyDescent="0.15">
      <c r="A90" s="207"/>
      <c r="B90" s="208"/>
      <c r="C90" s="208"/>
      <c r="D90" s="209"/>
      <c r="E90" s="210"/>
      <c r="F90" s="211"/>
      <c r="G90" s="211"/>
      <c r="H90" s="211"/>
      <c r="I90" s="211"/>
      <c r="J90" s="211"/>
      <c r="K90" s="211"/>
      <c r="L90" s="211"/>
      <c r="M90" s="212"/>
      <c r="N90" s="210"/>
      <c r="O90" s="211"/>
      <c r="P90" s="211"/>
      <c r="Q90" s="211"/>
      <c r="R90" s="211"/>
      <c r="S90" s="211"/>
      <c r="T90" s="211"/>
      <c r="U90" s="211"/>
      <c r="V90" s="211"/>
      <c r="W90" s="211"/>
      <c r="X90" s="211"/>
      <c r="Y90" s="211"/>
      <c r="Z90" s="211"/>
      <c r="AA90" s="212"/>
      <c r="AB90" s="210"/>
      <c r="AC90" s="211"/>
      <c r="AD90" s="211"/>
      <c r="AE90" s="211"/>
      <c r="AF90" s="211"/>
      <c r="AG90" s="211"/>
      <c r="AH90" s="211"/>
      <c r="AI90" s="211"/>
      <c r="AJ90" s="211"/>
      <c r="AK90" s="211"/>
      <c r="AL90" s="211"/>
      <c r="AM90" s="211"/>
      <c r="AN90" s="211"/>
      <c r="AO90" s="212"/>
      <c r="AP90" s="213"/>
      <c r="AQ90" s="214"/>
      <c r="AR90" s="214"/>
      <c r="AS90" s="214"/>
      <c r="AT90" s="215"/>
      <c r="AU90" s="210"/>
      <c r="AV90" s="211"/>
      <c r="AW90" s="211"/>
      <c r="AX90" s="211"/>
      <c r="AY90" s="211"/>
      <c r="AZ90" s="211"/>
      <c r="BA90" s="211"/>
      <c r="BB90" s="211"/>
      <c r="BC90" s="212"/>
      <c r="BI90" s="12" t="str">
        <f t="shared" si="6"/>
        <v>ITEM1=</v>
      </c>
      <c r="BJ90" s="12" t="str">
        <f t="shared" si="7"/>
        <v>ITEM2=</v>
      </c>
      <c r="BK90" s="12" t="str">
        <f t="shared" si="8"/>
        <v>ITEM3=</v>
      </c>
      <c r="BL90" s="12" t="str">
        <f t="shared" si="9"/>
        <v>ITEM4=</v>
      </c>
      <c r="BM90" s="12" t="str">
        <f t="shared" si="10"/>
        <v>ITEM5=</v>
      </c>
      <c r="BN90" s="12" t="str">
        <f t="shared" si="11"/>
        <v>ITEM6=</v>
      </c>
    </row>
    <row r="91" spans="1:66" ht="21" customHeight="1" x14ac:dyDescent="0.15">
      <c r="A91" s="207"/>
      <c r="B91" s="208"/>
      <c r="C91" s="208"/>
      <c r="D91" s="209"/>
      <c r="E91" s="210"/>
      <c r="F91" s="211"/>
      <c r="G91" s="211"/>
      <c r="H91" s="211"/>
      <c r="I91" s="211"/>
      <c r="J91" s="211"/>
      <c r="K91" s="211"/>
      <c r="L91" s="211"/>
      <c r="M91" s="212"/>
      <c r="N91" s="210"/>
      <c r="O91" s="211"/>
      <c r="P91" s="211"/>
      <c r="Q91" s="211"/>
      <c r="R91" s="211"/>
      <c r="S91" s="211"/>
      <c r="T91" s="211"/>
      <c r="U91" s="211"/>
      <c r="V91" s="211"/>
      <c r="W91" s="211"/>
      <c r="X91" s="211"/>
      <c r="Y91" s="211"/>
      <c r="Z91" s="211"/>
      <c r="AA91" s="212"/>
      <c r="AB91" s="210"/>
      <c r="AC91" s="211"/>
      <c r="AD91" s="211"/>
      <c r="AE91" s="211"/>
      <c r="AF91" s="211"/>
      <c r="AG91" s="211"/>
      <c r="AH91" s="211"/>
      <c r="AI91" s="211"/>
      <c r="AJ91" s="211"/>
      <c r="AK91" s="211"/>
      <c r="AL91" s="211"/>
      <c r="AM91" s="211"/>
      <c r="AN91" s="211"/>
      <c r="AO91" s="212"/>
      <c r="AP91" s="213"/>
      <c r="AQ91" s="214"/>
      <c r="AR91" s="214"/>
      <c r="AS91" s="214"/>
      <c r="AT91" s="215"/>
      <c r="AU91" s="210"/>
      <c r="AV91" s="211"/>
      <c r="AW91" s="211"/>
      <c r="AX91" s="211"/>
      <c r="AY91" s="211"/>
      <c r="AZ91" s="211"/>
      <c r="BA91" s="211"/>
      <c r="BB91" s="211"/>
      <c r="BC91" s="212"/>
      <c r="BI91" s="12" t="str">
        <f t="shared" si="6"/>
        <v>ITEM1=</v>
      </c>
      <c r="BJ91" s="12" t="str">
        <f t="shared" si="7"/>
        <v>ITEM2=</v>
      </c>
      <c r="BK91" s="12" t="str">
        <f t="shared" si="8"/>
        <v>ITEM3=</v>
      </c>
      <c r="BL91" s="12" t="str">
        <f t="shared" si="9"/>
        <v>ITEM4=</v>
      </c>
      <c r="BM91" s="12" t="str">
        <f t="shared" si="10"/>
        <v>ITEM5=</v>
      </c>
      <c r="BN91" s="12" t="str">
        <f t="shared" si="11"/>
        <v>ITEM6=</v>
      </c>
    </row>
    <row r="92" spans="1:66" ht="21" customHeight="1" x14ac:dyDescent="0.15">
      <c r="A92" s="207"/>
      <c r="B92" s="208"/>
      <c r="C92" s="208"/>
      <c r="D92" s="209"/>
      <c r="E92" s="210"/>
      <c r="F92" s="211"/>
      <c r="G92" s="211"/>
      <c r="H92" s="211"/>
      <c r="I92" s="211"/>
      <c r="J92" s="211"/>
      <c r="K92" s="211"/>
      <c r="L92" s="211"/>
      <c r="M92" s="212"/>
      <c r="N92" s="210"/>
      <c r="O92" s="211"/>
      <c r="P92" s="211"/>
      <c r="Q92" s="211"/>
      <c r="R92" s="211"/>
      <c r="S92" s="211"/>
      <c r="T92" s="211"/>
      <c r="U92" s="211"/>
      <c r="V92" s="211"/>
      <c r="W92" s="211"/>
      <c r="X92" s="211"/>
      <c r="Y92" s="211"/>
      <c r="Z92" s="211"/>
      <c r="AA92" s="212"/>
      <c r="AB92" s="210"/>
      <c r="AC92" s="211"/>
      <c r="AD92" s="211"/>
      <c r="AE92" s="211"/>
      <c r="AF92" s="211"/>
      <c r="AG92" s="211"/>
      <c r="AH92" s="211"/>
      <c r="AI92" s="211"/>
      <c r="AJ92" s="211"/>
      <c r="AK92" s="211"/>
      <c r="AL92" s="211"/>
      <c r="AM92" s="211"/>
      <c r="AN92" s="211"/>
      <c r="AO92" s="212"/>
      <c r="AP92" s="213"/>
      <c r="AQ92" s="214"/>
      <c r="AR92" s="214"/>
      <c r="AS92" s="214"/>
      <c r="AT92" s="215"/>
      <c r="AU92" s="210"/>
      <c r="AV92" s="211"/>
      <c r="AW92" s="211"/>
      <c r="AX92" s="211"/>
      <c r="AY92" s="211"/>
      <c r="AZ92" s="211"/>
      <c r="BA92" s="211"/>
      <c r="BB92" s="211"/>
      <c r="BC92" s="212"/>
      <c r="BI92" s="12" t="str">
        <f t="shared" si="6"/>
        <v>ITEM1=</v>
      </c>
      <c r="BJ92" s="12" t="str">
        <f t="shared" si="7"/>
        <v>ITEM2=</v>
      </c>
      <c r="BK92" s="12" t="str">
        <f t="shared" si="8"/>
        <v>ITEM3=</v>
      </c>
      <c r="BL92" s="12" t="str">
        <f t="shared" si="9"/>
        <v>ITEM4=</v>
      </c>
      <c r="BM92" s="12" t="str">
        <f t="shared" si="10"/>
        <v>ITEM5=</v>
      </c>
      <c r="BN92" s="12" t="str">
        <f t="shared" si="11"/>
        <v>ITEM6=</v>
      </c>
    </row>
    <row r="93" spans="1:66" ht="21" customHeight="1" x14ac:dyDescent="0.15">
      <c r="A93" s="207"/>
      <c r="B93" s="208"/>
      <c r="C93" s="208"/>
      <c r="D93" s="209"/>
      <c r="E93" s="210"/>
      <c r="F93" s="211"/>
      <c r="G93" s="211"/>
      <c r="H93" s="211"/>
      <c r="I93" s="211"/>
      <c r="J93" s="211"/>
      <c r="K93" s="211"/>
      <c r="L93" s="211"/>
      <c r="M93" s="212"/>
      <c r="N93" s="210"/>
      <c r="O93" s="211"/>
      <c r="P93" s="211"/>
      <c r="Q93" s="211"/>
      <c r="R93" s="211"/>
      <c r="S93" s="211"/>
      <c r="T93" s="211"/>
      <c r="U93" s="211"/>
      <c r="V93" s="211"/>
      <c r="W93" s="211"/>
      <c r="X93" s="211"/>
      <c r="Y93" s="211"/>
      <c r="Z93" s="211"/>
      <c r="AA93" s="212"/>
      <c r="AB93" s="210"/>
      <c r="AC93" s="211"/>
      <c r="AD93" s="211"/>
      <c r="AE93" s="211"/>
      <c r="AF93" s="211"/>
      <c r="AG93" s="211"/>
      <c r="AH93" s="211"/>
      <c r="AI93" s="211"/>
      <c r="AJ93" s="211"/>
      <c r="AK93" s="211"/>
      <c r="AL93" s="211"/>
      <c r="AM93" s="211"/>
      <c r="AN93" s="211"/>
      <c r="AO93" s="212"/>
      <c r="AP93" s="213"/>
      <c r="AQ93" s="214"/>
      <c r="AR93" s="214"/>
      <c r="AS93" s="214"/>
      <c r="AT93" s="215"/>
      <c r="AU93" s="210"/>
      <c r="AV93" s="211"/>
      <c r="AW93" s="211"/>
      <c r="AX93" s="211"/>
      <c r="AY93" s="211"/>
      <c r="AZ93" s="211"/>
      <c r="BA93" s="211"/>
      <c r="BB93" s="211"/>
      <c r="BC93" s="212"/>
      <c r="BI93" s="12" t="str">
        <f t="shared" si="6"/>
        <v>ITEM1=</v>
      </c>
      <c r="BJ93" s="12" t="str">
        <f t="shared" si="7"/>
        <v>ITEM2=</v>
      </c>
      <c r="BK93" s="12" t="str">
        <f t="shared" si="8"/>
        <v>ITEM3=</v>
      </c>
      <c r="BL93" s="12" t="str">
        <f t="shared" si="9"/>
        <v>ITEM4=</v>
      </c>
      <c r="BM93" s="12" t="str">
        <f t="shared" si="10"/>
        <v>ITEM5=</v>
      </c>
      <c r="BN93" s="12" t="str">
        <f t="shared" si="11"/>
        <v>ITEM6=</v>
      </c>
    </row>
    <row r="94" spans="1:66" ht="21" customHeight="1" x14ac:dyDescent="0.15">
      <c r="A94" s="207"/>
      <c r="B94" s="208"/>
      <c r="C94" s="208"/>
      <c r="D94" s="209"/>
      <c r="E94" s="210"/>
      <c r="F94" s="211"/>
      <c r="G94" s="211"/>
      <c r="H94" s="211"/>
      <c r="I94" s="211"/>
      <c r="J94" s="211"/>
      <c r="K94" s="211"/>
      <c r="L94" s="211"/>
      <c r="M94" s="212"/>
      <c r="N94" s="210"/>
      <c r="O94" s="211"/>
      <c r="P94" s="211"/>
      <c r="Q94" s="211"/>
      <c r="R94" s="211"/>
      <c r="S94" s="211"/>
      <c r="T94" s="211"/>
      <c r="U94" s="211"/>
      <c r="V94" s="211"/>
      <c r="W94" s="211"/>
      <c r="X94" s="211"/>
      <c r="Y94" s="211"/>
      <c r="Z94" s="211"/>
      <c r="AA94" s="212"/>
      <c r="AB94" s="210"/>
      <c r="AC94" s="211"/>
      <c r="AD94" s="211"/>
      <c r="AE94" s="211"/>
      <c r="AF94" s="211"/>
      <c r="AG94" s="211"/>
      <c r="AH94" s="211"/>
      <c r="AI94" s="211"/>
      <c r="AJ94" s="211"/>
      <c r="AK94" s="211"/>
      <c r="AL94" s="211"/>
      <c r="AM94" s="211"/>
      <c r="AN94" s="211"/>
      <c r="AO94" s="212"/>
      <c r="AP94" s="213"/>
      <c r="AQ94" s="214"/>
      <c r="AR94" s="214"/>
      <c r="AS94" s="214"/>
      <c r="AT94" s="215"/>
      <c r="AU94" s="210"/>
      <c r="AV94" s="211"/>
      <c r="AW94" s="211"/>
      <c r="AX94" s="211"/>
      <c r="AY94" s="211"/>
      <c r="AZ94" s="211"/>
      <c r="BA94" s="211"/>
      <c r="BB94" s="211"/>
      <c r="BC94" s="212"/>
      <c r="BI94" s="12" t="str">
        <f t="shared" si="6"/>
        <v>ITEM1=</v>
      </c>
      <c r="BJ94" s="12" t="str">
        <f t="shared" si="7"/>
        <v>ITEM2=</v>
      </c>
      <c r="BK94" s="12" t="str">
        <f t="shared" si="8"/>
        <v>ITEM3=</v>
      </c>
      <c r="BL94" s="12" t="str">
        <f t="shared" si="9"/>
        <v>ITEM4=</v>
      </c>
      <c r="BM94" s="12" t="str">
        <f t="shared" si="10"/>
        <v>ITEM5=</v>
      </c>
      <c r="BN94" s="12" t="str">
        <f t="shared" si="11"/>
        <v>ITEM6=</v>
      </c>
    </row>
    <row r="95" spans="1:66" ht="21" customHeight="1" x14ac:dyDescent="0.15">
      <c r="A95" s="207"/>
      <c r="B95" s="208"/>
      <c r="C95" s="208"/>
      <c r="D95" s="209"/>
      <c r="E95" s="210"/>
      <c r="F95" s="211"/>
      <c r="G95" s="211"/>
      <c r="H95" s="211"/>
      <c r="I95" s="211"/>
      <c r="J95" s="211"/>
      <c r="K95" s="211"/>
      <c r="L95" s="211"/>
      <c r="M95" s="212"/>
      <c r="N95" s="210"/>
      <c r="O95" s="211"/>
      <c r="P95" s="211"/>
      <c r="Q95" s="211"/>
      <c r="R95" s="211"/>
      <c r="S95" s="211"/>
      <c r="T95" s="211"/>
      <c r="U95" s="211"/>
      <c r="V95" s="211"/>
      <c r="W95" s="211"/>
      <c r="X95" s="211"/>
      <c r="Y95" s="211"/>
      <c r="Z95" s="211"/>
      <c r="AA95" s="212"/>
      <c r="AB95" s="210"/>
      <c r="AC95" s="211"/>
      <c r="AD95" s="211"/>
      <c r="AE95" s="211"/>
      <c r="AF95" s="211"/>
      <c r="AG95" s="211"/>
      <c r="AH95" s="211"/>
      <c r="AI95" s="211"/>
      <c r="AJ95" s="211"/>
      <c r="AK95" s="211"/>
      <c r="AL95" s="211"/>
      <c r="AM95" s="211"/>
      <c r="AN95" s="211"/>
      <c r="AO95" s="212"/>
      <c r="AP95" s="213"/>
      <c r="AQ95" s="214"/>
      <c r="AR95" s="214"/>
      <c r="AS95" s="214"/>
      <c r="AT95" s="215"/>
      <c r="AU95" s="210"/>
      <c r="AV95" s="211"/>
      <c r="AW95" s="211"/>
      <c r="AX95" s="211"/>
      <c r="AY95" s="211"/>
      <c r="AZ95" s="211"/>
      <c r="BA95" s="211"/>
      <c r="BB95" s="211"/>
      <c r="BC95" s="212"/>
      <c r="BI95" s="12" t="str">
        <f t="shared" si="6"/>
        <v>ITEM1=</v>
      </c>
      <c r="BJ95" s="12" t="str">
        <f t="shared" si="7"/>
        <v>ITEM2=</v>
      </c>
      <c r="BK95" s="12" t="str">
        <f t="shared" si="8"/>
        <v>ITEM3=</v>
      </c>
      <c r="BL95" s="12" t="str">
        <f t="shared" si="9"/>
        <v>ITEM4=</v>
      </c>
      <c r="BM95" s="12" t="str">
        <f t="shared" si="10"/>
        <v>ITEM5=</v>
      </c>
      <c r="BN95" s="12" t="str">
        <f t="shared" si="11"/>
        <v>ITEM6=</v>
      </c>
    </row>
    <row r="96" spans="1:66" ht="21" customHeight="1" x14ac:dyDescent="0.15">
      <c r="A96" s="207"/>
      <c r="B96" s="208"/>
      <c r="C96" s="208"/>
      <c r="D96" s="209"/>
      <c r="E96" s="210"/>
      <c r="F96" s="211"/>
      <c r="G96" s="211"/>
      <c r="H96" s="211"/>
      <c r="I96" s="211"/>
      <c r="J96" s="211"/>
      <c r="K96" s="211"/>
      <c r="L96" s="211"/>
      <c r="M96" s="212"/>
      <c r="N96" s="210"/>
      <c r="O96" s="211"/>
      <c r="P96" s="211"/>
      <c r="Q96" s="211"/>
      <c r="R96" s="211"/>
      <c r="S96" s="211"/>
      <c r="T96" s="211"/>
      <c r="U96" s="211"/>
      <c r="V96" s="211"/>
      <c r="W96" s="211"/>
      <c r="X96" s="211"/>
      <c r="Y96" s="211"/>
      <c r="Z96" s="211"/>
      <c r="AA96" s="212"/>
      <c r="AB96" s="210"/>
      <c r="AC96" s="211"/>
      <c r="AD96" s="211"/>
      <c r="AE96" s="211"/>
      <c r="AF96" s="211"/>
      <c r="AG96" s="211"/>
      <c r="AH96" s="211"/>
      <c r="AI96" s="211"/>
      <c r="AJ96" s="211"/>
      <c r="AK96" s="211"/>
      <c r="AL96" s="211"/>
      <c r="AM96" s="211"/>
      <c r="AN96" s="211"/>
      <c r="AO96" s="212"/>
      <c r="AP96" s="213"/>
      <c r="AQ96" s="214"/>
      <c r="AR96" s="214"/>
      <c r="AS96" s="214"/>
      <c r="AT96" s="215"/>
      <c r="AU96" s="210"/>
      <c r="AV96" s="211"/>
      <c r="AW96" s="211"/>
      <c r="AX96" s="211"/>
      <c r="AY96" s="211"/>
      <c r="AZ96" s="211"/>
      <c r="BA96" s="211"/>
      <c r="BB96" s="211"/>
      <c r="BC96" s="212"/>
      <c r="BI96" s="12" t="str">
        <f t="shared" si="6"/>
        <v>ITEM1=</v>
      </c>
      <c r="BJ96" s="12" t="str">
        <f t="shared" si="7"/>
        <v>ITEM2=</v>
      </c>
      <c r="BK96" s="12" t="str">
        <f t="shared" si="8"/>
        <v>ITEM3=</v>
      </c>
      <c r="BL96" s="12" t="str">
        <f t="shared" si="9"/>
        <v>ITEM4=</v>
      </c>
      <c r="BM96" s="12" t="str">
        <f t="shared" si="10"/>
        <v>ITEM5=</v>
      </c>
      <c r="BN96" s="12" t="str">
        <f t="shared" si="11"/>
        <v>ITEM6=</v>
      </c>
    </row>
    <row r="97" spans="1:66" ht="21" customHeight="1" x14ac:dyDescent="0.15">
      <c r="A97" s="207"/>
      <c r="B97" s="208"/>
      <c r="C97" s="208"/>
      <c r="D97" s="209"/>
      <c r="E97" s="210"/>
      <c r="F97" s="211"/>
      <c r="G97" s="211"/>
      <c r="H97" s="211"/>
      <c r="I97" s="211"/>
      <c r="J97" s="211"/>
      <c r="K97" s="211"/>
      <c r="L97" s="211"/>
      <c r="M97" s="212"/>
      <c r="N97" s="210"/>
      <c r="O97" s="211"/>
      <c r="P97" s="211"/>
      <c r="Q97" s="211"/>
      <c r="R97" s="211"/>
      <c r="S97" s="211"/>
      <c r="T97" s="211"/>
      <c r="U97" s="211"/>
      <c r="V97" s="211"/>
      <c r="W97" s="211"/>
      <c r="X97" s="211"/>
      <c r="Y97" s="211"/>
      <c r="Z97" s="211"/>
      <c r="AA97" s="212"/>
      <c r="AB97" s="210"/>
      <c r="AC97" s="211"/>
      <c r="AD97" s="211"/>
      <c r="AE97" s="211"/>
      <c r="AF97" s="211"/>
      <c r="AG97" s="211"/>
      <c r="AH97" s="211"/>
      <c r="AI97" s="211"/>
      <c r="AJ97" s="211"/>
      <c r="AK97" s="211"/>
      <c r="AL97" s="211"/>
      <c r="AM97" s="211"/>
      <c r="AN97" s="211"/>
      <c r="AO97" s="212"/>
      <c r="AP97" s="213"/>
      <c r="AQ97" s="214"/>
      <c r="AR97" s="214"/>
      <c r="AS97" s="214"/>
      <c r="AT97" s="215"/>
      <c r="AU97" s="210"/>
      <c r="AV97" s="211"/>
      <c r="AW97" s="211"/>
      <c r="AX97" s="211"/>
      <c r="AY97" s="211"/>
      <c r="AZ97" s="211"/>
      <c r="BA97" s="211"/>
      <c r="BB97" s="211"/>
      <c r="BC97" s="212"/>
      <c r="BI97" s="12" t="str">
        <f t="shared" si="6"/>
        <v>ITEM1=</v>
      </c>
      <c r="BJ97" s="12" t="str">
        <f t="shared" si="7"/>
        <v>ITEM2=</v>
      </c>
      <c r="BK97" s="12" t="str">
        <f t="shared" si="8"/>
        <v>ITEM3=</v>
      </c>
      <c r="BL97" s="12" t="str">
        <f t="shared" si="9"/>
        <v>ITEM4=</v>
      </c>
      <c r="BM97" s="12" t="str">
        <f t="shared" si="10"/>
        <v>ITEM5=</v>
      </c>
      <c r="BN97" s="12" t="str">
        <f t="shared" si="11"/>
        <v>ITEM6=</v>
      </c>
    </row>
    <row r="98" spans="1:66" ht="21" customHeight="1" x14ac:dyDescent="0.15">
      <c r="A98" s="207"/>
      <c r="B98" s="208"/>
      <c r="C98" s="208"/>
      <c r="D98" s="209"/>
      <c r="E98" s="210"/>
      <c r="F98" s="211"/>
      <c r="G98" s="211"/>
      <c r="H98" s="211"/>
      <c r="I98" s="211"/>
      <c r="J98" s="211"/>
      <c r="K98" s="211"/>
      <c r="L98" s="211"/>
      <c r="M98" s="212"/>
      <c r="N98" s="210"/>
      <c r="O98" s="211"/>
      <c r="P98" s="211"/>
      <c r="Q98" s="211"/>
      <c r="R98" s="211"/>
      <c r="S98" s="211"/>
      <c r="T98" s="211"/>
      <c r="U98" s="211"/>
      <c r="V98" s="211"/>
      <c r="W98" s="211"/>
      <c r="X98" s="211"/>
      <c r="Y98" s="211"/>
      <c r="Z98" s="211"/>
      <c r="AA98" s="212"/>
      <c r="AB98" s="210"/>
      <c r="AC98" s="211"/>
      <c r="AD98" s="211"/>
      <c r="AE98" s="211"/>
      <c r="AF98" s="211"/>
      <c r="AG98" s="211"/>
      <c r="AH98" s="211"/>
      <c r="AI98" s="211"/>
      <c r="AJ98" s="211"/>
      <c r="AK98" s="211"/>
      <c r="AL98" s="211"/>
      <c r="AM98" s="211"/>
      <c r="AN98" s="211"/>
      <c r="AO98" s="212"/>
      <c r="AP98" s="213"/>
      <c r="AQ98" s="214"/>
      <c r="AR98" s="214"/>
      <c r="AS98" s="214"/>
      <c r="AT98" s="215"/>
      <c r="AU98" s="210"/>
      <c r="AV98" s="211"/>
      <c r="AW98" s="211"/>
      <c r="AX98" s="211"/>
      <c r="AY98" s="211"/>
      <c r="AZ98" s="211"/>
      <c r="BA98" s="211"/>
      <c r="BB98" s="211"/>
      <c r="BC98" s="212"/>
      <c r="BI98" s="12" t="str">
        <f t="shared" si="6"/>
        <v>ITEM1=</v>
      </c>
      <c r="BJ98" s="12" t="str">
        <f t="shared" si="7"/>
        <v>ITEM2=</v>
      </c>
      <c r="BK98" s="12" t="str">
        <f t="shared" si="8"/>
        <v>ITEM3=</v>
      </c>
      <c r="BL98" s="12" t="str">
        <f t="shared" si="9"/>
        <v>ITEM4=</v>
      </c>
      <c r="BM98" s="12" t="str">
        <f t="shared" si="10"/>
        <v>ITEM5=</v>
      </c>
      <c r="BN98" s="12" t="str">
        <f t="shared" si="11"/>
        <v>ITEM6=</v>
      </c>
    </row>
    <row r="99" spans="1:66" ht="21" customHeight="1" x14ac:dyDescent="0.15">
      <c r="A99" s="207"/>
      <c r="B99" s="208"/>
      <c r="C99" s="208"/>
      <c r="D99" s="209"/>
      <c r="E99" s="210"/>
      <c r="F99" s="211"/>
      <c r="G99" s="211"/>
      <c r="H99" s="211"/>
      <c r="I99" s="211"/>
      <c r="J99" s="211"/>
      <c r="K99" s="211"/>
      <c r="L99" s="211"/>
      <c r="M99" s="212"/>
      <c r="N99" s="210"/>
      <c r="O99" s="211"/>
      <c r="P99" s="211"/>
      <c r="Q99" s="211"/>
      <c r="R99" s="211"/>
      <c r="S99" s="211"/>
      <c r="T99" s="211"/>
      <c r="U99" s="211"/>
      <c r="V99" s="211"/>
      <c r="W99" s="211"/>
      <c r="X99" s="211"/>
      <c r="Y99" s="211"/>
      <c r="Z99" s="211"/>
      <c r="AA99" s="212"/>
      <c r="AB99" s="210"/>
      <c r="AC99" s="211"/>
      <c r="AD99" s="211"/>
      <c r="AE99" s="211"/>
      <c r="AF99" s="211"/>
      <c r="AG99" s="211"/>
      <c r="AH99" s="211"/>
      <c r="AI99" s="211"/>
      <c r="AJ99" s="211"/>
      <c r="AK99" s="211"/>
      <c r="AL99" s="211"/>
      <c r="AM99" s="211"/>
      <c r="AN99" s="211"/>
      <c r="AO99" s="212"/>
      <c r="AP99" s="213"/>
      <c r="AQ99" s="214"/>
      <c r="AR99" s="214"/>
      <c r="AS99" s="214"/>
      <c r="AT99" s="215"/>
      <c r="AU99" s="210"/>
      <c r="AV99" s="211"/>
      <c r="AW99" s="211"/>
      <c r="AX99" s="211"/>
      <c r="AY99" s="211"/>
      <c r="AZ99" s="211"/>
      <c r="BA99" s="211"/>
      <c r="BB99" s="211"/>
      <c r="BC99" s="212"/>
      <c r="BI99" s="12" t="str">
        <f t="shared" si="6"/>
        <v>ITEM1=</v>
      </c>
      <c r="BJ99" s="12" t="str">
        <f t="shared" si="7"/>
        <v>ITEM2=</v>
      </c>
      <c r="BK99" s="12" t="str">
        <f t="shared" si="8"/>
        <v>ITEM3=</v>
      </c>
      <c r="BL99" s="12" t="str">
        <f t="shared" si="9"/>
        <v>ITEM4=</v>
      </c>
      <c r="BM99" s="12" t="str">
        <f t="shared" si="10"/>
        <v>ITEM5=</v>
      </c>
      <c r="BN99" s="12" t="str">
        <f t="shared" si="11"/>
        <v>ITEM6=</v>
      </c>
    </row>
    <row r="100" spans="1:66" ht="21" customHeight="1" x14ac:dyDescent="0.15">
      <c r="A100" s="207"/>
      <c r="B100" s="208"/>
      <c r="C100" s="208"/>
      <c r="D100" s="209"/>
      <c r="E100" s="210"/>
      <c r="F100" s="211"/>
      <c r="G100" s="211"/>
      <c r="H100" s="211"/>
      <c r="I100" s="211"/>
      <c r="J100" s="211"/>
      <c r="K100" s="211"/>
      <c r="L100" s="211"/>
      <c r="M100" s="212"/>
      <c r="N100" s="210"/>
      <c r="O100" s="211"/>
      <c r="P100" s="211"/>
      <c r="Q100" s="211"/>
      <c r="R100" s="211"/>
      <c r="S100" s="211"/>
      <c r="T100" s="211"/>
      <c r="U100" s="211"/>
      <c r="V100" s="211"/>
      <c r="W100" s="211"/>
      <c r="X100" s="211"/>
      <c r="Y100" s="211"/>
      <c r="Z100" s="211"/>
      <c r="AA100" s="212"/>
      <c r="AB100" s="210"/>
      <c r="AC100" s="211"/>
      <c r="AD100" s="211"/>
      <c r="AE100" s="211"/>
      <c r="AF100" s="211"/>
      <c r="AG100" s="211"/>
      <c r="AH100" s="211"/>
      <c r="AI100" s="211"/>
      <c r="AJ100" s="211"/>
      <c r="AK100" s="211"/>
      <c r="AL100" s="211"/>
      <c r="AM100" s="211"/>
      <c r="AN100" s="211"/>
      <c r="AO100" s="212"/>
      <c r="AP100" s="213"/>
      <c r="AQ100" s="214"/>
      <c r="AR100" s="214"/>
      <c r="AS100" s="214"/>
      <c r="AT100" s="215"/>
      <c r="AU100" s="210"/>
      <c r="AV100" s="211"/>
      <c r="AW100" s="211"/>
      <c r="AX100" s="211"/>
      <c r="AY100" s="211"/>
      <c r="AZ100" s="211"/>
      <c r="BA100" s="211"/>
      <c r="BB100" s="211"/>
      <c r="BC100" s="212"/>
      <c r="BI100" s="12" t="str">
        <f t="shared" si="6"/>
        <v>ITEM1=</v>
      </c>
      <c r="BJ100" s="12" t="str">
        <f t="shared" si="7"/>
        <v>ITEM2=</v>
      </c>
      <c r="BK100" s="12" t="str">
        <f t="shared" si="8"/>
        <v>ITEM3=</v>
      </c>
      <c r="BL100" s="12" t="str">
        <f t="shared" si="9"/>
        <v>ITEM4=</v>
      </c>
      <c r="BM100" s="12" t="str">
        <f t="shared" si="10"/>
        <v>ITEM5=</v>
      </c>
      <c r="BN100" s="12" t="str">
        <f t="shared" si="11"/>
        <v>ITEM6=</v>
      </c>
    </row>
    <row r="101" spans="1:66" ht="21" customHeight="1" x14ac:dyDescent="0.15">
      <c r="A101" s="207"/>
      <c r="B101" s="208"/>
      <c r="C101" s="208"/>
      <c r="D101" s="209"/>
      <c r="E101" s="210"/>
      <c r="F101" s="211"/>
      <c r="G101" s="211"/>
      <c r="H101" s="211"/>
      <c r="I101" s="211"/>
      <c r="J101" s="211"/>
      <c r="K101" s="211"/>
      <c r="L101" s="211"/>
      <c r="M101" s="212"/>
      <c r="N101" s="210"/>
      <c r="O101" s="211"/>
      <c r="P101" s="211"/>
      <c r="Q101" s="211"/>
      <c r="R101" s="211"/>
      <c r="S101" s="211"/>
      <c r="T101" s="211"/>
      <c r="U101" s="211"/>
      <c r="V101" s="211"/>
      <c r="W101" s="211"/>
      <c r="X101" s="211"/>
      <c r="Y101" s="211"/>
      <c r="Z101" s="211"/>
      <c r="AA101" s="212"/>
      <c r="AB101" s="210"/>
      <c r="AC101" s="211"/>
      <c r="AD101" s="211"/>
      <c r="AE101" s="211"/>
      <c r="AF101" s="211"/>
      <c r="AG101" s="211"/>
      <c r="AH101" s="211"/>
      <c r="AI101" s="211"/>
      <c r="AJ101" s="211"/>
      <c r="AK101" s="211"/>
      <c r="AL101" s="211"/>
      <c r="AM101" s="211"/>
      <c r="AN101" s="211"/>
      <c r="AO101" s="212"/>
      <c r="AP101" s="213"/>
      <c r="AQ101" s="214"/>
      <c r="AR101" s="214"/>
      <c r="AS101" s="214"/>
      <c r="AT101" s="215"/>
      <c r="AU101" s="210"/>
      <c r="AV101" s="211"/>
      <c r="AW101" s="211"/>
      <c r="AX101" s="211"/>
      <c r="AY101" s="211"/>
      <c r="AZ101" s="211"/>
      <c r="BA101" s="211"/>
      <c r="BB101" s="211"/>
      <c r="BC101" s="212"/>
      <c r="BI101" s="12" t="str">
        <f t="shared" si="6"/>
        <v>ITEM1=</v>
      </c>
      <c r="BJ101" s="12" t="str">
        <f t="shared" si="7"/>
        <v>ITEM2=</v>
      </c>
      <c r="BK101" s="12" t="str">
        <f t="shared" si="8"/>
        <v>ITEM3=</v>
      </c>
      <c r="BL101" s="12" t="str">
        <f t="shared" si="9"/>
        <v>ITEM4=</v>
      </c>
      <c r="BM101" s="12" t="str">
        <f t="shared" si="10"/>
        <v>ITEM5=</v>
      </c>
      <c r="BN101" s="12" t="str">
        <f t="shared" si="11"/>
        <v>ITEM6=</v>
      </c>
    </row>
    <row r="102" spans="1:66" ht="21" customHeight="1" x14ac:dyDescent="0.15">
      <c r="A102" s="207"/>
      <c r="B102" s="208"/>
      <c r="C102" s="208"/>
      <c r="D102" s="209"/>
      <c r="E102" s="210"/>
      <c r="F102" s="211"/>
      <c r="G102" s="211"/>
      <c r="H102" s="211"/>
      <c r="I102" s="211"/>
      <c r="J102" s="211"/>
      <c r="K102" s="211"/>
      <c r="L102" s="211"/>
      <c r="M102" s="212"/>
      <c r="N102" s="210"/>
      <c r="O102" s="211"/>
      <c r="P102" s="211"/>
      <c r="Q102" s="211"/>
      <c r="R102" s="211"/>
      <c r="S102" s="211"/>
      <c r="T102" s="211"/>
      <c r="U102" s="211"/>
      <c r="V102" s="211"/>
      <c r="W102" s="211"/>
      <c r="X102" s="211"/>
      <c r="Y102" s="211"/>
      <c r="Z102" s="211"/>
      <c r="AA102" s="212"/>
      <c r="AB102" s="210"/>
      <c r="AC102" s="211"/>
      <c r="AD102" s="211"/>
      <c r="AE102" s="211"/>
      <c r="AF102" s="211"/>
      <c r="AG102" s="211"/>
      <c r="AH102" s="211"/>
      <c r="AI102" s="211"/>
      <c r="AJ102" s="211"/>
      <c r="AK102" s="211"/>
      <c r="AL102" s="211"/>
      <c r="AM102" s="211"/>
      <c r="AN102" s="211"/>
      <c r="AO102" s="212"/>
      <c r="AP102" s="213"/>
      <c r="AQ102" s="214"/>
      <c r="AR102" s="214"/>
      <c r="AS102" s="214"/>
      <c r="AT102" s="215"/>
      <c r="AU102" s="210"/>
      <c r="AV102" s="211"/>
      <c r="AW102" s="211"/>
      <c r="AX102" s="211"/>
      <c r="AY102" s="211"/>
      <c r="AZ102" s="211"/>
      <c r="BA102" s="211"/>
      <c r="BB102" s="211"/>
      <c r="BC102" s="212"/>
      <c r="BI102" s="12" t="str">
        <f t="shared" si="6"/>
        <v>ITEM1=</v>
      </c>
      <c r="BJ102" s="12" t="str">
        <f t="shared" si="7"/>
        <v>ITEM2=</v>
      </c>
      <c r="BK102" s="12" t="str">
        <f t="shared" si="8"/>
        <v>ITEM3=</v>
      </c>
      <c r="BL102" s="12" t="str">
        <f t="shared" si="9"/>
        <v>ITEM4=</v>
      </c>
      <c r="BM102" s="12" t="str">
        <f t="shared" si="10"/>
        <v>ITEM5=</v>
      </c>
      <c r="BN102" s="12" t="str">
        <f t="shared" si="11"/>
        <v>ITEM6=</v>
      </c>
    </row>
    <row r="103" spans="1:66" ht="21" customHeight="1" x14ac:dyDescent="0.15">
      <c r="A103" s="207"/>
      <c r="B103" s="208"/>
      <c r="C103" s="208"/>
      <c r="D103" s="209"/>
      <c r="E103" s="210"/>
      <c r="F103" s="211"/>
      <c r="G103" s="211"/>
      <c r="H103" s="211"/>
      <c r="I103" s="211"/>
      <c r="J103" s="211"/>
      <c r="K103" s="211"/>
      <c r="L103" s="211"/>
      <c r="M103" s="212"/>
      <c r="N103" s="210"/>
      <c r="O103" s="211"/>
      <c r="P103" s="211"/>
      <c r="Q103" s="211"/>
      <c r="R103" s="211"/>
      <c r="S103" s="211"/>
      <c r="T103" s="211"/>
      <c r="U103" s="211"/>
      <c r="V103" s="211"/>
      <c r="W103" s="211"/>
      <c r="X103" s="211"/>
      <c r="Y103" s="211"/>
      <c r="Z103" s="211"/>
      <c r="AA103" s="212"/>
      <c r="AB103" s="210"/>
      <c r="AC103" s="211"/>
      <c r="AD103" s="211"/>
      <c r="AE103" s="211"/>
      <c r="AF103" s="211"/>
      <c r="AG103" s="211"/>
      <c r="AH103" s="211"/>
      <c r="AI103" s="211"/>
      <c r="AJ103" s="211"/>
      <c r="AK103" s="211"/>
      <c r="AL103" s="211"/>
      <c r="AM103" s="211"/>
      <c r="AN103" s="211"/>
      <c r="AO103" s="212"/>
      <c r="AP103" s="213"/>
      <c r="AQ103" s="214"/>
      <c r="AR103" s="214"/>
      <c r="AS103" s="214"/>
      <c r="AT103" s="215"/>
      <c r="AU103" s="210"/>
      <c r="AV103" s="211"/>
      <c r="AW103" s="211"/>
      <c r="AX103" s="211"/>
      <c r="AY103" s="211"/>
      <c r="AZ103" s="211"/>
      <c r="BA103" s="211"/>
      <c r="BB103" s="211"/>
      <c r="BC103" s="212"/>
      <c r="BI103" s="12" t="str">
        <f t="shared" si="6"/>
        <v>ITEM1=</v>
      </c>
      <c r="BJ103" s="12" t="str">
        <f t="shared" si="7"/>
        <v>ITEM2=</v>
      </c>
      <c r="BK103" s="12" t="str">
        <f t="shared" si="8"/>
        <v>ITEM3=</v>
      </c>
      <c r="BL103" s="12" t="str">
        <f t="shared" si="9"/>
        <v>ITEM4=</v>
      </c>
      <c r="BM103" s="12" t="str">
        <f t="shared" si="10"/>
        <v>ITEM5=</v>
      </c>
      <c r="BN103" s="12" t="str">
        <f t="shared" si="11"/>
        <v>ITEM6=</v>
      </c>
    </row>
    <row r="104" spans="1:66" ht="21" customHeight="1" x14ac:dyDescent="0.15">
      <c r="A104" s="222"/>
      <c r="B104" s="223"/>
      <c r="C104" s="223"/>
      <c r="D104" s="223"/>
      <c r="E104" s="224"/>
      <c r="F104" s="224"/>
      <c r="G104" s="224"/>
      <c r="H104" s="224"/>
      <c r="I104" s="224"/>
      <c r="J104" s="224"/>
      <c r="K104" s="224"/>
      <c r="L104" s="224"/>
      <c r="M104" s="224"/>
      <c r="N104" s="224"/>
      <c r="O104" s="224"/>
      <c r="P104" s="224"/>
      <c r="Q104" s="224"/>
      <c r="R104" s="224"/>
      <c r="S104" s="224"/>
      <c r="T104" s="224"/>
      <c r="U104" s="224"/>
      <c r="V104" s="224"/>
      <c r="W104" s="224"/>
      <c r="X104" s="224"/>
      <c r="Y104" s="224"/>
      <c r="Z104" s="224"/>
      <c r="AA104" s="224"/>
      <c r="AB104" s="224"/>
      <c r="AC104" s="224"/>
      <c r="AD104" s="224"/>
      <c r="AE104" s="224"/>
      <c r="AF104" s="224"/>
      <c r="AG104" s="224"/>
      <c r="AH104" s="224"/>
      <c r="AI104" s="224"/>
      <c r="AJ104" s="224"/>
      <c r="AK104" s="224"/>
      <c r="AL104" s="224"/>
      <c r="AM104" s="224"/>
      <c r="AN104" s="224"/>
      <c r="AO104" s="224"/>
      <c r="AP104" s="224"/>
      <c r="AQ104" s="224"/>
      <c r="AR104" s="224"/>
      <c r="AS104" s="224"/>
      <c r="AT104" s="224"/>
      <c r="AU104" s="224"/>
      <c r="AV104" s="224"/>
      <c r="AW104" s="224"/>
      <c r="AX104" s="224"/>
      <c r="AY104" s="224"/>
      <c r="AZ104" s="224"/>
      <c r="BA104" s="224"/>
      <c r="BB104" s="224"/>
      <c r="BC104" s="224"/>
      <c r="BI104" s="12" t="s">
        <v>139</v>
      </c>
      <c r="BJ104" s="12" t="s">
        <v>139</v>
      </c>
      <c r="BK104" s="12" t="s">
        <v>140</v>
      </c>
      <c r="BL104" s="12" t="s">
        <v>139</v>
      </c>
      <c r="BM104" s="12" t="s">
        <v>141</v>
      </c>
      <c r="BN104" s="12" t="s">
        <v>139</v>
      </c>
    </row>
    <row r="105" spans="1:66" ht="21" customHeight="1" x14ac:dyDescent="0.15">
      <c r="A105" s="50"/>
      <c r="B105" s="51"/>
      <c r="C105" s="51"/>
      <c r="D105" s="51"/>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3"/>
      <c r="AC105" s="53"/>
      <c r="AD105" s="53"/>
      <c r="AE105" s="53"/>
      <c r="AF105" s="53"/>
      <c r="AG105" s="53"/>
      <c r="AH105" s="53"/>
      <c r="AI105" s="53"/>
      <c r="AJ105" s="53"/>
      <c r="AK105" s="53"/>
      <c r="AL105" s="53"/>
      <c r="AM105" s="53"/>
      <c r="AN105" s="53"/>
      <c r="AO105" s="53"/>
      <c r="AP105" s="53"/>
      <c r="AQ105" s="53"/>
      <c r="AR105" s="53"/>
      <c r="AS105" s="53"/>
      <c r="AT105" s="53"/>
      <c r="AU105" s="53"/>
      <c r="AV105" s="53"/>
      <c r="AW105" s="53"/>
      <c r="AX105" s="53"/>
      <c r="AY105" s="53"/>
      <c r="AZ105" s="53"/>
      <c r="BA105" s="53"/>
      <c r="BB105" s="53"/>
      <c r="BC105" s="53"/>
    </row>
  </sheetData>
  <sheetProtection algorithmName="SHA-512" hashValue="hhF9P5U+QpSa+shGGUFMM49oMJjrhqBQq7eZGe5co6nKC7BbDnZsB+/pZ3nx8LF//CwP5Bj26HmTpAMocWAZvg==" saltValue="gwrtlO1sqj/opWywCqUsNw==" spinCount="100000" sheet="1" objects="1" scenarios="1" formatRows="0" selectLockedCells="1"/>
  <mergeCells count="607">
    <mergeCell ref="AU5:BC5"/>
    <mergeCell ref="A6:D6"/>
    <mergeCell ref="E6:M6"/>
    <mergeCell ref="N6:AA6"/>
    <mergeCell ref="AB6:AO6"/>
    <mergeCell ref="AP6:AT6"/>
    <mergeCell ref="A38:D38"/>
    <mergeCell ref="E38:M38"/>
    <mergeCell ref="N38:AA38"/>
    <mergeCell ref="AB38:AO38"/>
    <mergeCell ref="AP38:AT38"/>
    <mergeCell ref="AU38:BC38"/>
    <mergeCell ref="A36:D36"/>
    <mergeCell ref="E36:M36"/>
    <mergeCell ref="N36:AA36"/>
    <mergeCell ref="AB36:AO36"/>
    <mergeCell ref="AP36:AT36"/>
    <mergeCell ref="AU36:BC36"/>
    <mergeCell ref="A37:D37"/>
    <mergeCell ref="E37:M37"/>
    <mergeCell ref="N37:AA37"/>
    <mergeCell ref="AB37:AO37"/>
    <mergeCell ref="AP37:AT37"/>
    <mergeCell ref="AU37:BC37"/>
    <mergeCell ref="A1:BC2"/>
    <mergeCell ref="A3:D4"/>
    <mergeCell ref="E3:M4"/>
    <mergeCell ref="N3:AA4"/>
    <mergeCell ref="AB3:AO4"/>
    <mergeCell ref="AP3:AT4"/>
    <mergeCell ref="AU3:BC4"/>
    <mergeCell ref="A35:D35"/>
    <mergeCell ref="E35:M35"/>
    <mergeCell ref="N35:AA35"/>
    <mergeCell ref="AB35:AO35"/>
    <mergeCell ref="AP35:AT35"/>
    <mergeCell ref="AU35:BC35"/>
    <mergeCell ref="A5:D5"/>
    <mergeCell ref="E5:M5"/>
    <mergeCell ref="N5:AA5"/>
    <mergeCell ref="AB5:AO5"/>
    <mergeCell ref="AP5:AT5"/>
    <mergeCell ref="AU6:BC6"/>
    <mergeCell ref="A7:D7"/>
    <mergeCell ref="E7:M7"/>
    <mergeCell ref="N7:AA7"/>
    <mergeCell ref="AB7:AO7"/>
    <mergeCell ref="AP7:AT7"/>
    <mergeCell ref="A40:D40"/>
    <mergeCell ref="E40:M40"/>
    <mergeCell ref="N40:AA40"/>
    <mergeCell ref="AB40:AO40"/>
    <mergeCell ref="AP40:AT40"/>
    <mergeCell ref="AU40:BC40"/>
    <mergeCell ref="A39:D39"/>
    <mergeCell ref="E39:M39"/>
    <mergeCell ref="N39:AA39"/>
    <mergeCell ref="AB39:AO39"/>
    <mergeCell ref="AP39:AT39"/>
    <mergeCell ref="AU39:BC39"/>
    <mergeCell ref="A42:D42"/>
    <mergeCell ref="E42:M42"/>
    <mergeCell ref="N42:AA42"/>
    <mergeCell ref="AB42:AO42"/>
    <mergeCell ref="AP42:AT42"/>
    <mergeCell ref="AU42:BC42"/>
    <mergeCell ref="A41:D41"/>
    <mergeCell ref="E41:M41"/>
    <mergeCell ref="N41:AA41"/>
    <mergeCell ref="AB41:AO41"/>
    <mergeCell ref="AP41:AT41"/>
    <mergeCell ref="AU41:BC41"/>
    <mergeCell ref="A44:D44"/>
    <mergeCell ref="E44:M44"/>
    <mergeCell ref="N44:AA44"/>
    <mergeCell ref="AB44:AO44"/>
    <mergeCell ref="AP44:AT44"/>
    <mergeCell ref="AU44:BC44"/>
    <mergeCell ref="A43:D43"/>
    <mergeCell ref="E43:M43"/>
    <mergeCell ref="N43:AA43"/>
    <mergeCell ref="AB43:AO43"/>
    <mergeCell ref="AP43:AT43"/>
    <mergeCell ref="AU43:BC43"/>
    <mergeCell ref="A46:D46"/>
    <mergeCell ref="E46:M46"/>
    <mergeCell ref="N46:AA46"/>
    <mergeCell ref="AB46:AO46"/>
    <mergeCell ref="AP46:AT46"/>
    <mergeCell ref="AU46:BC46"/>
    <mergeCell ref="A45:D45"/>
    <mergeCell ref="E45:M45"/>
    <mergeCell ref="N45:AA45"/>
    <mergeCell ref="AB45:AO45"/>
    <mergeCell ref="AP45:AT45"/>
    <mergeCell ref="AU45:BC45"/>
    <mergeCell ref="A48:D48"/>
    <mergeCell ref="E48:M48"/>
    <mergeCell ref="N48:AA48"/>
    <mergeCell ref="AB48:AO48"/>
    <mergeCell ref="AP48:AT48"/>
    <mergeCell ref="AU48:BC48"/>
    <mergeCell ref="A47:D47"/>
    <mergeCell ref="E47:M47"/>
    <mergeCell ref="N47:AA47"/>
    <mergeCell ref="AB47:AO47"/>
    <mergeCell ref="AP47:AT47"/>
    <mergeCell ref="AU47:BC47"/>
    <mergeCell ref="A50:D50"/>
    <mergeCell ref="E50:M50"/>
    <mergeCell ref="N50:AA50"/>
    <mergeCell ref="AB50:AO50"/>
    <mergeCell ref="AP50:AT50"/>
    <mergeCell ref="AU50:BC50"/>
    <mergeCell ref="A49:D49"/>
    <mergeCell ref="E49:M49"/>
    <mergeCell ref="N49:AA49"/>
    <mergeCell ref="AB49:AO49"/>
    <mergeCell ref="AP49:AT49"/>
    <mergeCell ref="AU49:BC49"/>
    <mergeCell ref="A52:D52"/>
    <mergeCell ref="E52:M52"/>
    <mergeCell ref="N52:AA52"/>
    <mergeCell ref="AB52:AO52"/>
    <mergeCell ref="AP52:AT52"/>
    <mergeCell ref="AU52:BC52"/>
    <mergeCell ref="A51:D51"/>
    <mergeCell ref="E51:M51"/>
    <mergeCell ref="N51:AA51"/>
    <mergeCell ref="AB51:AO51"/>
    <mergeCell ref="AP51:AT51"/>
    <mergeCell ref="AU51:BC51"/>
    <mergeCell ref="A54:D54"/>
    <mergeCell ref="E54:M54"/>
    <mergeCell ref="N54:AA54"/>
    <mergeCell ref="AB54:AO54"/>
    <mergeCell ref="AP54:AT54"/>
    <mergeCell ref="AU54:BC54"/>
    <mergeCell ref="A53:D53"/>
    <mergeCell ref="E53:M53"/>
    <mergeCell ref="N53:AA53"/>
    <mergeCell ref="AB53:AO53"/>
    <mergeCell ref="AP53:AT53"/>
    <mergeCell ref="AU53:BC53"/>
    <mergeCell ref="A56:D56"/>
    <mergeCell ref="E56:M56"/>
    <mergeCell ref="N56:AA56"/>
    <mergeCell ref="AB56:AO56"/>
    <mergeCell ref="AP56:AT56"/>
    <mergeCell ref="AU56:BC56"/>
    <mergeCell ref="A55:D55"/>
    <mergeCell ref="E55:M55"/>
    <mergeCell ref="N55:AA55"/>
    <mergeCell ref="AB55:AO55"/>
    <mergeCell ref="AP55:AT55"/>
    <mergeCell ref="AU55:BC55"/>
    <mergeCell ref="A58:D58"/>
    <mergeCell ref="E58:M58"/>
    <mergeCell ref="N58:AA58"/>
    <mergeCell ref="AB58:AO58"/>
    <mergeCell ref="AP58:AT58"/>
    <mergeCell ref="AU58:BC58"/>
    <mergeCell ref="A57:D57"/>
    <mergeCell ref="E57:M57"/>
    <mergeCell ref="N57:AA57"/>
    <mergeCell ref="AB57:AO57"/>
    <mergeCell ref="AP57:AT57"/>
    <mergeCell ref="AU57:BC57"/>
    <mergeCell ref="A60:D60"/>
    <mergeCell ref="E60:M60"/>
    <mergeCell ref="N60:AA60"/>
    <mergeCell ref="AB60:AO60"/>
    <mergeCell ref="AP60:AT60"/>
    <mergeCell ref="AU60:BC60"/>
    <mergeCell ref="A61:D61"/>
    <mergeCell ref="E61:M61"/>
    <mergeCell ref="N61:AA61"/>
    <mergeCell ref="AB61:AO61"/>
    <mergeCell ref="AP61:AT61"/>
    <mergeCell ref="AU61:BC61"/>
    <mergeCell ref="A72:D72"/>
    <mergeCell ref="E72:M72"/>
    <mergeCell ref="N72:AA72"/>
    <mergeCell ref="AB72:AO72"/>
    <mergeCell ref="AP72:AT72"/>
    <mergeCell ref="AU72:BC72"/>
    <mergeCell ref="A71:D71"/>
    <mergeCell ref="E71:M71"/>
    <mergeCell ref="N71:AA71"/>
    <mergeCell ref="AB71:AO71"/>
    <mergeCell ref="AP71:AT71"/>
    <mergeCell ref="AU71:BC71"/>
    <mergeCell ref="A74:D74"/>
    <mergeCell ref="E74:M74"/>
    <mergeCell ref="N74:AA74"/>
    <mergeCell ref="AB74:AO74"/>
    <mergeCell ref="AP74:AT74"/>
    <mergeCell ref="AU74:BC74"/>
    <mergeCell ref="A73:D73"/>
    <mergeCell ref="E73:M73"/>
    <mergeCell ref="N73:AA73"/>
    <mergeCell ref="AB73:AO73"/>
    <mergeCell ref="AP73:AT73"/>
    <mergeCell ref="AU73:BC73"/>
    <mergeCell ref="A88:D88"/>
    <mergeCell ref="E88:M88"/>
    <mergeCell ref="N88:AA88"/>
    <mergeCell ref="AB88:AO88"/>
    <mergeCell ref="AP88:AT88"/>
    <mergeCell ref="AU88:BC88"/>
    <mergeCell ref="A77:D77"/>
    <mergeCell ref="E77:M77"/>
    <mergeCell ref="N77:AA77"/>
    <mergeCell ref="AB77:AO77"/>
    <mergeCell ref="AP77:AT77"/>
    <mergeCell ref="AU77:BC77"/>
    <mergeCell ref="A79:D79"/>
    <mergeCell ref="E79:M79"/>
    <mergeCell ref="N79:AA79"/>
    <mergeCell ref="AB79:AO79"/>
    <mergeCell ref="AP79:AT79"/>
    <mergeCell ref="AU79:BC79"/>
    <mergeCell ref="A80:D80"/>
    <mergeCell ref="E80:M80"/>
    <mergeCell ref="N80:AA80"/>
    <mergeCell ref="AB80:AO80"/>
    <mergeCell ref="AP80:AT80"/>
    <mergeCell ref="AU80:BC80"/>
    <mergeCell ref="A96:D96"/>
    <mergeCell ref="E96:M96"/>
    <mergeCell ref="N96:AA96"/>
    <mergeCell ref="AB96:AO96"/>
    <mergeCell ref="AP96:AT96"/>
    <mergeCell ref="AU96:BC96"/>
    <mergeCell ref="A91:D91"/>
    <mergeCell ref="E91:M91"/>
    <mergeCell ref="N91:AA91"/>
    <mergeCell ref="AB91:AO91"/>
    <mergeCell ref="AP91:AT91"/>
    <mergeCell ref="AU91:BC91"/>
    <mergeCell ref="A93:D93"/>
    <mergeCell ref="E93:M93"/>
    <mergeCell ref="N93:AA93"/>
    <mergeCell ref="AB93:AO93"/>
    <mergeCell ref="AP93:AT93"/>
    <mergeCell ref="AU93:BC93"/>
    <mergeCell ref="A100:D100"/>
    <mergeCell ref="E100:M100"/>
    <mergeCell ref="N100:AA100"/>
    <mergeCell ref="AB100:AO100"/>
    <mergeCell ref="AP100:AT100"/>
    <mergeCell ref="AU100:BC100"/>
    <mergeCell ref="A99:D99"/>
    <mergeCell ref="E99:M99"/>
    <mergeCell ref="N99:AA99"/>
    <mergeCell ref="AB99:AO99"/>
    <mergeCell ref="AP99:AT99"/>
    <mergeCell ref="AU99:BC99"/>
    <mergeCell ref="A102:D102"/>
    <mergeCell ref="E102:M102"/>
    <mergeCell ref="N102:AA102"/>
    <mergeCell ref="AB102:AO102"/>
    <mergeCell ref="AP102:AT102"/>
    <mergeCell ref="AU102:BC102"/>
    <mergeCell ref="A101:D101"/>
    <mergeCell ref="E101:M101"/>
    <mergeCell ref="N101:AA101"/>
    <mergeCell ref="AB101:AO101"/>
    <mergeCell ref="AP101:AT101"/>
    <mergeCell ref="AU101:BC101"/>
    <mergeCell ref="A104:D104"/>
    <mergeCell ref="E104:M104"/>
    <mergeCell ref="N104:AA104"/>
    <mergeCell ref="AB104:AO104"/>
    <mergeCell ref="AP104:AT104"/>
    <mergeCell ref="AU104:BC104"/>
    <mergeCell ref="A103:D103"/>
    <mergeCell ref="E103:M103"/>
    <mergeCell ref="N103:AA103"/>
    <mergeCell ref="AB103:AO103"/>
    <mergeCell ref="AP103:AT103"/>
    <mergeCell ref="AU103:BC103"/>
    <mergeCell ref="AU7:BC7"/>
    <mergeCell ref="A8:D8"/>
    <mergeCell ref="E8:M8"/>
    <mergeCell ref="N8:AA8"/>
    <mergeCell ref="AB8:AO8"/>
    <mergeCell ref="AP8:AT8"/>
    <mergeCell ref="AU8:BC8"/>
    <mergeCell ref="A9:D9"/>
    <mergeCell ref="E9:M9"/>
    <mergeCell ref="N9:AA9"/>
    <mergeCell ref="AB9:AO9"/>
    <mergeCell ref="AP9:AT9"/>
    <mergeCell ref="AU9:BC9"/>
    <mergeCell ref="A10:D10"/>
    <mergeCell ref="E10:M10"/>
    <mergeCell ref="N10:AA10"/>
    <mergeCell ref="AB10:AO10"/>
    <mergeCell ref="AP10:AT10"/>
    <mergeCell ref="AU10:BC10"/>
    <mergeCell ref="A11:D11"/>
    <mergeCell ref="E11:M11"/>
    <mergeCell ref="N11:AA11"/>
    <mergeCell ref="AB11:AO11"/>
    <mergeCell ref="AP11:AT11"/>
    <mergeCell ref="AU11:BC11"/>
    <mergeCell ref="A12:D12"/>
    <mergeCell ref="E12:M12"/>
    <mergeCell ref="N12:AA12"/>
    <mergeCell ref="AB12:AO12"/>
    <mergeCell ref="AP12:AT12"/>
    <mergeCell ref="AU12:BC12"/>
    <mergeCell ref="A13:D13"/>
    <mergeCell ref="E13:M13"/>
    <mergeCell ref="N13:AA13"/>
    <mergeCell ref="AB13:AO13"/>
    <mergeCell ref="AP13:AT13"/>
    <mergeCell ref="AU13:BC13"/>
    <mergeCell ref="A14:D14"/>
    <mergeCell ref="E14:M14"/>
    <mergeCell ref="N14:AA14"/>
    <mergeCell ref="AB14:AO14"/>
    <mergeCell ref="AP14:AT14"/>
    <mergeCell ref="AU14:BC14"/>
    <mergeCell ref="A15:D15"/>
    <mergeCell ref="E15:M15"/>
    <mergeCell ref="N15:AA15"/>
    <mergeCell ref="AB15:AO15"/>
    <mergeCell ref="AP15:AT15"/>
    <mergeCell ref="AU15:BC15"/>
    <mergeCell ref="A16:D16"/>
    <mergeCell ref="E16:M16"/>
    <mergeCell ref="N16:AA16"/>
    <mergeCell ref="AB16:AO16"/>
    <mergeCell ref="AP16:AT16"/>
    <mergeCell ref="AU16:BC16"/>
    <mergeCell ref="A17:D17"/>
    <mergeCell ref="E17:M17"/>
    <mergeCell ref="N17:AA17"/>
    <mergeCell ref="AB17:AO17"/>
    <mergeCell ref="AP17:AT17"/>
    <mergeCell ref="AU17:BC17"/>
    <mergeCell ref="A18:D18"/>
    <mergeCell ref="E18:M18"/>
    <mergeCell ref="N18:AA18"/>
    <mergeCell ref="AB18:AO18"/>
    <mergeCell ref="AP18:AT18"/>
    <mergeCell ref="AU18:BC18"/>
    <mergeCell ref="A19:D19"/>
    <mergeCell ref="E19:M19"/>
    <mergeCell ref="N19:AA19"/>
    <mergeCell ref="AB19:AO19"/>
    <mergeCell ref="AP19:AT19"/>
    <mergeCell ref="AU19:BC19"/>
    <mergeCell ref="A20:D20"/>
    <mergeCell ref="E20:M20"/>
    <mergeCell ref="N20:AA20"/>
    <mergeCell ref="AB20:AO20"/>
    <mergeCell ref="AP20:AT20"/>
    <mergeCell ref="AU20:BC20"/>
    <mergeCell ref="A21:D21"/>
    <mergeCell ref="E21:M21"/>
    <mergeCell ref="N21:AA21"/>
    <mergeCell ref="AB21:AO21"/>
    <mergeCell ref="AP21:AT21"/>
    <mergeCell ref="AU21:BC21"/>
    <mergeCell ref="A22:D22"/>
    <mergeCell ref="E22:M22"/>
    <mergeCell ref="N22:AA22"/>
    <mergeCell ref="AB22:AO22"/>
    <mergeCell ref="AP22:AT22"/>
    <mergeCell ref="AU22:BC22"/>
    <mergeCell ref="A23:D23"/>
    <mergeCell ref="E23:M23"/>
    <mergeCell ref="N23:AA23"/>
    <mergeCell ref="AB23:AO23"/>
    <mergeCell ref="AP23:AT23"/>
    <mergeCell ref="AU23:BC23"/>
    <mergeCell ref="A24:D24"/>
    <mergeCell ref="E24:M24"/>
    <mergeCell ref="N24:AA24"/>
    <mergeCell ref="AB24:AO24"/>
    <mergeCell ref="AP24:AT24"/>
    <mergeCell ref="AU24:BC24"/>
    <mergeCell ref="A25:D25"/>
    <mergeCell ref="E25:M25"/>
    <mergeCell ref="N25:AA25"/>
    <mergeCell ref="AB25:AO25"/>
    <mergeCell ref="AP25:AT25"/>
    <mergeCell ref="AU25:BC25"/>
    <mergeCell ref="A26:D26"/>
    <mergeCell ref="E26:M26"/>
    <mergeCell ref="N26:AA26"/>
    <mergeCell ref="AB26:AO26"/>
    <mergeCell ref="AP26:AT26"/>
    <mergeCell ref="AU26:BC26"/>
    <mergeCell ref="A27:D27"/>
    <mergeCell ref="E27:M27"/>
    <mergeCell ref="N27:AA27"/>
    <mergeCell ref="AB27:AO27"/>
    <mergeCell ref="AP27:AT27"/>
    <mergeCell ref="AU27:BC27"/>
    <mergeCell ref="A28:D28"/>
    <mergeCell ref="E28:M28"/>
    <mergeCell ref="N28:AA28"/>
    <mergeCell ref="AB28:AO28"/>
    <mergeCell ref="AP28:AT28"/>
    <mergeCell ref="AU28:BC28"/>
    <mergeCell ref="A29:D29"/>
    <mergeCell ref="E29:M29"/>
    <mergeCell ref="N29:AA29"/>
    <mergeCell ref="AB29:AO29"/>
    <mergeCell ref="AP29:AT29"/>
    <mergeCell ref="AU29:BC29"/>
    <mergeCell ref="A30:D30"/>
    <mergeCell ref="E30:M30"/>
    <mergeCell ref="N30:AA30"/>
    <mergeCell ref="AB30:AO30"/>
    <mergeCell ref="AP30:AT30"/>
    <mergeCell ref="AU30:BC30"/>
    <mergeCell ref="A31:D31"/>
    <mergeCell ref="E31:M31"/>
    <mergeCell ref="N31:AA31"/>
    <mergeCell ref="AB31:AO31"/>
    <mergeCell ref="AP31:AT31"/>
    <mergeCell ref="AU31:BC31"/>
    <mergeCell ref="A32:D32"/>
    <mergeCell ref="E32:M32"/>
    <mergeCell ref="N32:AA32"/>
    <mergeCell ref="AB32:AO32"/>
    <mergeCell ref="AP32:AT32"/>
    <mergeCell ref="AU32:BC32"/>
    <mergeCell ref="A33:D33"/>
    <mergeCell ref="E33:M33"/>
    <mergeCell ref="N33:AA33"/>
    <mergeCell ref="AB33:AO33"/>
    <mergeCell ref="AP33:AT33"/>
    <mergeCell ref="AU33:BC33"/>
    <mergeCell ref="A34:D34"/>
    <mergeCell ref="E34:M34"/>
    <mergeCell ref="N34:AA34"/>
    <mergeCell ref="AB34:AO34"/>
    <mergeCell ref="AP34:AT34"/>
    <mergeCell ref="AU34:BC34"/>
    <mergeCell ref="A63:D63"/>
    <mergeCell ref="E63:M63"/>
    <mergeCell ref="N63:AA63"/>
    <mergeCell ref="AB63:AO63"/>
    <mergeCell ref="AP63:AT63"/>
    <mergeCell ref="AU63:BC63"/>
    <mergeCell ref="A62:D62"/>
    <mergeCell ref="E62:M62"/>
    <mergeCell ref="N62:AA62"/>
    <mergeCell ref="AB62:AO62"/>
    <mergeCell ref="AP62:AT62"/>
    <mergeCell ref="AU62:BC62"/>
    <mergeCell ref="A59:D59"/>
    <mergeCell ref="E59:M59"/>
    <mergeCell ref="N59:AA59"/>
    <mergeCell ref="AB59:AO59"/>
    <mergeCell ref="AP59:AT59"/>
    <mergeCell ref="AU59:BC59"/>
    <mergeCell ref="A64:D64"/>
    <mergeCell ref="E64:M64"/>
    <mergeCell ref="N64:AA64"/>
    <mergeCell ref="AB64:AO64"/>
    <mergeCell ref="AP64:AT64"/>
    <mergeCell ref="AU64:BC64"/>
    <mergeCell ref="A65:D65"/>
    <mergeCell ref="E65:M65"/>
    <mergeCell ref="N65:AA65"/>
    <mergeCell ref="AB65:AO65"/>
    <mergeCell ref="AP65:AT65"/>
    <mergeCell ref="AU65:BC65"/>
    <mergeCell ref="A66:D66"/>
    <mergeCell ref="E66:M66"/>
    <mergeCell ref="N66:AA66"/>
    <mergeCell ref="AB66:AO66"/>
    <mergeCell ref="AP66:AT66"/>
    <mergeCell ref="AU66:BC66"/>
    <mergeCell ref="A67:D67"/>
    <mergeCell ref="E67:M67"/>
    <mergeCell ref="N67:AA67"/>
    <mergeCell ref="AB67:AO67"/>
    <mergeCell ref="AP67:AT67"/>
    <mergeCell ref="AU67:BC67"/>
    <mergeCell ref="A68:D68"/>
    <mergeCell ref="E68:M68"/>
    <mergeCell ref="N68:AA68"/>
    <mergeCell ref="AB68:AO68"/>
    <mergeCell ref="AP68:AT68"/>
    <mergeCell ref="AU68:BC68"/>
    <mergeCell ref="A69:D69"/>
    <mergeCell ref="E69:M69"/>
    <mergeCell ref="N69:AA69"/>
    <mergeCell ref="AB69:AO69"/>
    <mergeCell ref="AP69:AT69"/>
    <mergeCell ref="AU69:BC69"/>
    <mergeCell ref="A70:D70"/>
    <mergeCell ref="E70:M70"/>
    <mergeCell ref="N70:AA70"/>
    <mergeCell ref="AB70:AO70"/>
    <mergeCell ref="AP70:AT70"/>
    <mergeCell ref="AU70:BC70"/>
    <mergeCell ref="A78:D78"/>
    <mergeCell ref="E78:M78"/>
    <mergeCell ref="N78:AA78"/>
    <mergeCell ref="AB78:AO78"/>
    <mergeCell ref="AP78:AT78"/>
    <mergeCell ref="AU78:BC78"/>
    <mergeCell ref="A76:D76"/>
    <mergeCell ref="E76:M76"/>
    <mergeCell ref="N76:AA76"/>
    <mergeCell ref="AB76:AO76"/>
    <mergeCell ref="AP76:AT76"/>
    <mergeCell ref="AU76:BC76"/>
    <mergeCell ref="A75:D75"/>
    <mergeCell ref="E75:M75"/>
    <mergeCell ref="N75:AA75"/>
    <mergeCell ref="AB75:AO75"/>
    <mergeCell ref="AP75:AT75"/>
    <mergeCell ref="AU75:BC75"/>
    <mergeCell ref="A81:D81"/>
    <mergeCell ref="E81:M81"/>
    <mergeCell ref="N81:AA81"/>
    <mergeCell ref="AB81:AO81"/>
    <mergeCell ref="AP81:AT81"/>
    <mergeCell ref="AU81:BC81"/>
    <mergeCell ref="A82:D82"/>
    <mergeCell ref="E82:M82"/>
    <mergeCell ref="N82:AA82"/>
    <mergeCell ref="AB82:AO82"/>
    <mergeCell ref="AP82:AT82"/>
    <mergeCell ref="AU82:BC82"/>
    <mergeCell ref="A83:D83"/>
    <mergeCell ref="E83:M83"/>
    <mergeCell ref="N83:AA83"/>
    <mergeCell ref="AB83:AO83"/>
    <mergeCell ref="AP83:AT83"/>
    <mergeCell ref="AU83:BC83"/>
    <mergeCell ref="A84:D84"/>
    <mergeCell ref="E84:M84"/>
    <mergeCell ref="N84:AA84"/>
    <mergeCell ref="AB84:AO84"/>
    <mergeCell ref="AP84:AT84"/>
    <mergeCell ref="AU84:BC84"/>
    <mergeCell ref="A85:D85"/>
    <mergeCell ref="E85:M85"/>
    <mergeCell ref="N85:AA85"/>
    <mergeCell ref="AB85:AO85"/>
    <mergeCell ref="AP85:AT85"/>
    <mergeCell ref="AU85:BC85"/>
    <mergeCell ref="A86:D86"/>
    <mergeCell ref="E86:M86"/>
    <mergeCell ref="N86:AA86"/>
    <mergeCell ref="AB86:AO86"/>
    <mergeCell ref="AP86:AT86"/>
    <mergeCell ref="AU86:BC86"/>
    <mergeCell ref="A87:D87"/>
    <mergeCell ref="E87:M87"/>
    <mergeCell ref="N87:AA87"/>
    <mergeCell ref="AB87:AO87"/>
    <mergeCell ref="AP87:AT87"/>
    <mergeCell ref="AU87:BC87"/>
    <mergeCell ref="A92:D92"/>
    <mergeCell ref="E92:M92"/>
    <mergeCell ref="N92:AA92"/>
    <mergeCell ref="AB92:AO92"/>
    <mergeCell ref="AP92:AT92"/>
    <mergeCell ref="AU92:BC92"/>
    <mergeCell ref="A90:D90"/>
    <mergeCell ref="E90:M90"/>
    <mergeCell ref="N90:AA90"/>
    <mergeCell ref="AB90:AO90"/>
    <mergeCell ref="AP90:AT90"/>
    <mergeCell ref="AU90:BC90"/>
    <mergeCell ref="A89:D89"/>
    <mergeCell ref="E89:M89"/>
    <mergeCell ref="N89:AA89"/>
    <mergeCell ref="AB89:AO89"/>
    <mergeCell ref="AP89:AT89"/>
    <mergeCell ref="AU89:BC89"/>
    <mergeCell ref="A98:D98"/>
    <mergeCell ref="E98:M98"/>
    <mergeCell ref="N98:AA98"/>
    <mergeCell ref="AB98:AO98"/>
    <mergeCell ref="AP98:AT98"/>
    <mergeCell ref="AU98:BC98"/>
    <mergeCell ref="A94:D94"/>
    <mergeCell ref="E94:M94"/>
    <mergeCell ref="N94:AA94"/>
    <mergeCell ref="AB94:AO94"/>
    <mergeCell ref="AP94:AT94"/>
    <mergeCell ref="AU94:BC94"/>
    <mergeCell ref="A95:D95"/>
    <mergeCell ref="E95:M95"/>
    <mergeCell ref="N95:AA95"/>
    <mergeCell ref="AB95:AO95"/>
    <mergeCell ref="AP95:AT95"/>
    <mergeCell ref="AU95:BC95"/>
    <mergeCell ref="A97:D97"/>
    <mergeCell ref="E97:M97"/>
    <mergeCell ref="N97:AA97"/>
    <mergeCell ref="AB97:AO97"/>
    <mergeCell ref="AP97:AT97"/>
    <mergeCell ref="AU97:BC97"/>
  </mergeCells>
  <phoneticPr fontId="1"/>
  <dataValidations count="4">
    <dataValidation imeMode="halfAlpha" allowBlank="1" showInputMessage="1" showErrorMessage="1" sqref="A105:D105" xr:uid="{00000000-0002-0000-0200-000000000000}"/>
    <dataValidation imeMode="hiragana" allowBlank="1" showInputMessage="1" showErrorMessage="1" sqref="E5:AO105 AU5:BC105 AP105:AT105" xr:uid="{00000000-0002-0000-0200-000001000000}"/>
    <dataValidation type="date" imeMode="halfAlpha" allowBlank="1" showInputMessage="1" showErrorMessage="1" errorTitle="日付入力エラー" error="正しい日付を入力してください。_x000a_（例：平成２６年４月１日、2014/4/1）" sqref="A5:D104" xr:uid="{00000000-0002-0000-0200-000002000000}">
      <formula1>18264</formula1>
      <formula2>73415</formula2>
    </dataValidation>
    <dataValidation type="list" imeMode="hiragana" allowBlank="1" showInputMessage="1" showErrorMessage="1" sqref="AP5:AT104" xr:uid="{00000000-0002-0000-0200-000003000000}">
      <formula1>$CA$2:$CA$4</formula1>
    </dataValidation>
  </dataValidations>
  <pageMargins left="0.7" right="0.7" top="0.75" bottom="0.75" header="0.3" footer="0.3"/>
  <pageSetup paperSize="9" scale="68" orientation="portrait"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I～Ⅳ</vt:lpstr>
      <vt:lpstr>変更箇所</vt:lpstr>
      <vt:lpstr>'I～Ⅳ'!Print_Area</vt:lpstr>
      <vt:lpstr>表紙!Print_Area</vt:lpstr>
      <vt:lpstr>変更箇所!Print_Area</vt:lpstr>
      <vt:lpstr>変更箇所!Print_Titles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村岡 拓哉</cp:lastModifiedBy>
  <cp:lastPrinted>2024-06-21T01:36:49Z</cp:lastPrinted>
  <dcterms:created xsi:type="dcterms:W3CDTF">2010-08-24T08:00:05Z</dcterms:created>
  <dcterms:modified xsi:type="dcterms:W3CDTF">2024-06-28T00:06:26Z</dcterms:modified>
</cp:coreProperties>
</file>