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423980FD-20FA-48CC-89F6-3EB5AB9595ED}"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変更箇所!$A$1:$BC$23</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18" i="16" l="1"/>
  <c r="BL18" i="16" l="1"/>
  <c r="K179" i="19" l="1"/>
  <c r="BI6" i="16"/>
  <c r="BJ6" i="16"/>
  <c r="BK6" i="16"/>
  <c r="BL6" i="16"/>
  <c r="BM6" i="16"/>
  <c r="BN6" i="16"/>
  <c r="BI2" i="16"/>
  <c r="BN106" i="16"/>
  <c r="BM106" i="16"/>
  <c r="BL106" i="16"/>
  <c r="BK106" i="16"/>
  <c r="BJ106" i="16"/>
  <c r="BI106" i="16"/>
  <c r="BN105" i="16"/>
  <c r="BM105" i="16"/>
  <c r="BL105" i="16"/>
  <c r="BK105" i="16"/>
  <c r="BJ105" i="16"/>
  <c r="BI105" i="16"/>
  <c r="BN104" i="16"/>
  <c r="BM104" i="16"/>
  <c r="BL104" i="16"/>
  <c r="BK104" i="16"/>
  <c r="BJ104" i="16"/>
  <c r="BI104"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19" i="16"/>
  <c r="BM19" i="16"/>
  <c r="BL19" i="16"/>
  <c r="BK19" i="16"/>
  <c r="BJ19" i="16"/>
  <c r="BI19"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<sst xmlns="http://schemas.openxmlformats.org/spreadsheetml/2006/main" count="390" uniqueCount="232">
  <si>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</si>
  <si>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</si>
  <si>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</si>
  <si>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</si>
  <si>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</si>
  <si>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</si>
  <si>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</si>
  <si>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</si>
  <si>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</si>
  <si>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</si>
  <si>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</si>
  <si>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</si>
  <si>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</si>
  <si>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</si>
  <si>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</si>
  <si>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</si>
  <si>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</si>
  <si>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</si>
  <si>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</si>
  <si>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</si>
  <si>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</si>
  <si>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</si>
  <si>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</si>
  <si>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</si>
  <si>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</si>
  <si>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</si>
  <si>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</si>
  <si>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</si>
  <si>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</si>
  <si>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</si>
  <si>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</si>
  <si>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</si>
  <si>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</si>
  <si>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</si>
  <si>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</si>
  <si>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</si>
  <si>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</si>
  <si>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</si>
  <si>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</si>
  <si>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</si>
  <si>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</si>
  <si>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</si>
  <si>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</si>
  <si>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</si>
  <si>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</si>
  <si>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</si>
  <si>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</si>
  <si>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</si>
  <si>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</si>
  <si>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</si>
  <si>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</si>
  <si>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</si>
  <si>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</si>
  <si>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</si>
  <si>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</si>
  <si>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</si>
  <si>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</si>
  <si>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</si>
  <si>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</si>
  <si>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</si>
  <si>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</si>
  <si>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</si>
  <si>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</si>
  <si>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</si>
  <si>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</si>
  <si>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</si>
  <si>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</si>
  <si>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</si>
  <si>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</si>
  <si>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</si>
  <si>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</si>
  <si>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</si>
  <si>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</si>
  <si>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</si>
  <si>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</si>
  <si>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</si>
  <si>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</si>
  <si>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</si>
  <si>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</si>
  <si>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</si>
  <si>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</si>
  <si>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</si>
  <si>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</si>
  <si>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</si>
  <si>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</si>
  <si>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</si>
  <si>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</si>
  <si>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</si>
  <si>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</si>
  <si>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</si>
  <si>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</si>
  <si>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</si>
  <si>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</si>
  <si>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</si>
  <si>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</si>
  <si>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</si>
  <si>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</si>
  <si>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</si>
  <si>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</si>
  <si>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</si>
  <si>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</si>
  <si>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</si>
  <si>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</si>
  <si>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</si>
  <si>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</si>
  <si>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</si>
  <si>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</si>
  <si>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</si>
  <si>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</si>
  <si>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</si>
  <si>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</si>
  <si>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</si>
  <si>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</si>
  <si>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</si>
  <si>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</si>
  <si>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</si>
  <si>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</si>
  <si>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</si>
  <si>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</si>
  <si>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</si>
  <si>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</si>
  <si>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</si>
  <si>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</si>
  <si>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</si>
  <si>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</si>
  <si>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</si>
  <si>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</si>
  <si>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</si>
  <si>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</si>
  <si>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</si>
  <si>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</si>
  <si>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</si>
  <si>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</si>
  <si>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</si>
  <si>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</si>
  <si>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</si>
  <si>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</si>
  <si>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</si>
  <si>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</si>
  <si>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</si>
  <si>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</si>
  <si>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</si>
  <si>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</si>
  <si>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</si>
  <si>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</si>
  <si>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</si>
  <si>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</si>
  <si>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</si>
  <si>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</si>
  <si>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</si>
  <si>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</si>
  <si>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</si>
  <si>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</si>
  <si>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</si>
  <si>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</si>
  <si>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</si>
  <si>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</si>
  <si>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</si>
  <si>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</si>
  <si>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</si>
  <si>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</si>
  <si>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</si>
  <si>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国民健康保険料（税）の徴収等に関する事務　基礎項目評価書</t>
    <rPh sb="0" eb="2">
      <t>コクミン</t>
    </rPh>
    <rPh sb="2" eb="4">
      <t>ケンコウ</t>
    </rPh>
    <rPh sb="4" eb="7">
      <t>ホケンリョウ</t>
    </rPh>
    <rPh sb="8" eb="9">
      <t>ゼイ</t>
    </rPh>
    <rPh sb="11" eb="13">
      <t>チョウシュウ</t>
    </rPh>
    <rPh sb="13" eb="14">
      <t>トウ</t>
    </rPh>
    <rPh sb="15" eb="16">
      <t>カン</t>
    </rPh>
    <rPh sb="18" eb="20">
      <t>ジム</t>
    </rPh>
    <rPh sb="21" eb="23">
      <t>キソ</t>
    </rPh>
    <rPh sb="23" eb="25">
      <t>コウモク</t>
    </rPh>
    <rPh sb="25" eb="28">
      <t>ヒョウカショ</t>
    </rPh>
    <phoneticPr fontId="1"/>
  </si>
  <si>
    <t>　大東市は、国民健康保険料（税）の徴収等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phoneticPr fontId="1"/>
  </si>
  <si>
    <t>なし</t>
    <phoneticPr fontId="1"/>
  </si>
  <si>
    <t>大東市長</t>
    <rPh sb="0" eb="2">
      <t>ダイトウ</t>
    </rPh>
    <rPh sb="2" eb="4">
      <t>シチョウ</t>
    </rPh>
    <phoneticPr fontId="1"/>
  </si>
  <si>
    <t>国民健康保険料（税）の徴収等に関する事務</t>
    <phoneticPr fontId="1"/>
  </si>
  <si>
    <t>滞納整理システム・国民健康保険システム・団体内統合宛名システム・中間サーバーシステム</t>
    <phoneticPr fontId="1"/>
  </si>
  <si>
    <t>１．国保資格情報ファイル　２．国保賦課情報ファイル　３．国保収納情報ファイル　４．国保滞納情報ファイル　５．国保宛名情報ファイル</t>
    <phoneticPr fontId="1"/>
  </si>
  <si>
    <t>・番号法第９条第１項、別表２４項・４４項</t>
    <phoneticPr fontId="1"/>
  </si>
  <si>
    <t>実施する</t>
  </si>
  <si>
    <t>【情報照会】・番号法第１９条第８号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３、４、５、７、８、２９、４４、５０、５８、６７、７１、８５、８９、１１７、１２７及び１３３条　　</t>
    <phoneticPr fontId="1"/>
  </si>
  <si>
    <t>保健医療部　保険収納課</t>
    <phoneticPr fontId="1"/>
  </si>
  <si>
    <t>保険収納課長</t>
    <phoneticPr fontId="1"/>
  </si>
  <si>
    <t>保健医療部　保険収納課　　大東市谷川一丁目１番１号　ＴＥＬ　０７２－８７０－９６１９</t>
    <phoneticPr fontId="1"/>
  </si>
  <si>
    <t>1万人以上10万人未満</t>
  </si>
  <si>
    <t>500人未満</t>
  </si>
  <si>
    <t>発生なし</t>
  </si>
  <si>
    <t>５．評価実施機関における担当部署　②所属長</t>
    <phoneticPr fontId="1"/>
  </si>
  <si>
    <t>中村　正則</t>
    <phoneticPr fontId="1"/>
  </si>
  <si>
    <t>宮本　靖久</t>
    <phoneticPr fontId="1"/>
  </si>
  <si>
    <t>人事異動による</t>
    <phoneticPr fontId="1"/>
  </si>
  <si>
    <t>再実施</t>
    <rPh sb="0" eb="3">
      <t>サイジッシ</t>
    </rPh>
    <phoneticPr fontId="1"/>
  </si>
  <si>
    <t>Ⅰ関連情報　４．情報ネットワークシステムによる情報連携　②法令</t>
    <rPh sb="1" eb="3">
      <t>カンレン</t>
    </rPh>
    <rPh sb="3" eb="5">
      <t>ジョウホウ</t>
    </rPh>
    <rPh sb="8" eb="10">
      <t>ジョウホウ</t>
    </rPh>
    <rPh sb="23" eb="25">
      <t>ジョウホウ</t>
    </rPh>
    <rPh sb="25" eb="27">
      <t>レンケイ</t>
    </rPh>
    <rPh sb="29" eb="31">
      <t>ホウレイ</t>
    </rPh>
    <phoneticPr fontId="1"/>
  </si>
  <si>
    <t>番号法第19条第7号</t>
    <rPh sb="0" eb="2">
      <t>バンゴウ</t>
    </rPh>
    <rPh sb="2" eb="3">
      <t>ホウ</t>
    </rPh>
    <rPh sb="3" eb="4">
      <t>ダイ</t>
    </rPh>
    <rPh sb="6" eb="7">
      <t>ジョウ</t>
    </rPh>
    <rPh sb="7" eb="8">
      <t>ダイ</t>
    </rPh>
    <rPh sb="9" eb="10">
      <t>ゴウ</t>
    </rPh>
    <phoneticPr fontId="1"/>
  </si>
  <si>
    <t>番号法第19条8号</t>
    <rPh sb="0" eb="2">
      <t>バンゴウ</t>
    </rPh>
    <rPh sb="2" eb="3">
      <t>ホウ</t>
    </rPh>
    <rPh sb="3" eb="4">
      <t>ダイ</t>
    </rPh>
    <rPh sb="6" eb="7">
      <t>ジョウ</t>
    </rPh>
    <rPh sb="8" eb="9">
      <t>ゴウ</t>
    </rPh>
    <phoneticPr fontId="1"/>
  </si>
  <si>
    <t>Ⅰ関連情報　１．特定個人情報ファイルを取り扱う事務　①事務の名称</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メイショウ</t>
    </rPh>
    <phoneticPr fontId="1"/>
  </si>
  <si>
    <t>国民健康保険税の徴収等に関する事務</t>
    <rPh sb="0" eb="2">
      <t>コクミン</t>
    </rPh>
    <rPh sb="2" eb="4">
      <t>ケンコウ</t>
    </rPh>
    <rPh sb="4" eb="6">
      <t>ホケン</t>
    </rPh>
    <rPh sb="6" eb="7">
      <t>ゼイ</t>
    </rPh>
    <rPh sb="8" eb="10">
      <t>チョウシュウ</t>
    </rPh>
    <rPh sb="10" eb="11">
      <t>トウ</t>
    </rPh>
    <rPh sb="12" eb="13">
      <t>カン</t>
    </rPh>
    <rPh sb="15" eb="17">
      <t>ジム</t>
    </rPh>
    <phoneticPr fontId="1"/>
  </si>
  <si>
    <t>国民健康保険料（税）の徴収等に関する事務</t>
    <rPh sb="0" eb="2">
      <t>コクミン</t>
    </rPh>
    <rPh sb="2" eb="4">
      <t>ケンコウ</t>
    </rPh>
    <rPh sb="4" eb="6">
      <t>ホケン</t>
    </rPh>
    <rPh sb="6" eb="7">
      <t>リョウ</t>
    </rPh>
    <rPh sb="8" eb="9">
      <t>ゼイ</t>
    </rPh>
    <rPh sb="11" eb="13">
      <t>チョウシュウ</t>
    </rPh>
    <rPh sb="13" eb="14">
      <t>トウ</t>
    </rPh>
    <rPh sb="15" eb="16">
      <t>カン</t>
    </rPh>
    <rPh sb="18" eb="20">
      <t>ジム</t>
    </rPh>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</si>
  <si>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</si>
  <si>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国民健康保険法及び地方税法等の規定に基づき国民健康保険税の徴収事務、滞納処分を行っている。</t>
    <rPh sb="0" eb="2">
      <t>コクミン</t>
    </rPh>
    <rPh sb="2" eb="4">
      <t>ケンコウ</t>
    </rPh>
    <rPh sb="4" eb="6">
      <t>ホケン</t>
    </rPh>
    <rPh sb="6" eb="7">
      <t>ホウ</t>
    </rPh>
    <rPh sb="7" eb="8">
      <t>オヨ</t>
    </rPh>
    <rPh sb="9" eb="12">
      <t>チホウゼイ</t>
    </rPh>
    <rPh sb="12" eb="13">
      <t>ホウ</t>
    </rPh>
    <rPh sb="13" eb="14">
      <t>トウ</t>
    </rPh>
    <rPh sb="15" eb="17">
      <t>キテイ</t>
    </rPh>
    <rPh sb="18" eb="19">
      <t>モト</t>
    </rPh>
    <rPh sb="21" eb="23">
      <t>コクミン</t>
    </rPh>
    <rPh sb="23" eb="25">
      <t>ケンコウ</t>
    </rPh>
    <rPh sb="25" eb="28">
      <t>ホケンゼイ</t>
    </rPh>
    <rPh sb="29" eb="31">
      <t>チョウシュウ</t>
    </rPh>
    <rPh sb="31" eb="33">
      <t>ジム</t>
    </rPh>
    <rPh sb="34" eb="36">
      <t>タイノウ</t>
    </rPh>
    <rPh sb="36" eb="38">
      <t>ショブン</t>
    </rPh>
    <rPh sb="39" eb="40">
      <t>オコナ</t>
    </rPh>
    <phoneticPr fontId="1"/>
  </si>
  <si>
    <t>国民健康保険法及び地方税法等の規定に基づき国民健康保険料（税）の徴収事務、滞納処分を行っている。</t>
    <rPh sb="0" eb="2">
      <t>コクミン</t>
    </rPh>
    <rPh sb="2" eb="4">
      <t>ケンコウ</t>
    </rPh>
    <rPh sb="4" eb="6">
      <t>ホケン</t>
    </rPh>
    <rPh sb="6" eb="7">
      <t>ホウ</t>
    </rPh>
    <rPh sb="7" eb="8">
      <t>オヨ</t>
    </rPh>
    <rPh sb="9" eb="13">
      <t>チホウゼイホウ</t>
    </rPh>
    <rPh sb="13" eb="14">
      <t>トウ</t>
    </rPh>
    <rPh sb="15" eb="17">
      <t>キテイ</t>
    </rPh>
    <rPh sb="18" eb="19">
      <t>モト</t>
    </rPh>
    <rPh sb="21" eb="23">
      <t>コクミン</t>
    </rPh>
    <rPh sb="23" eb="25">
      <t>ケンコウ</t>
    </rPh>
    <rPh sb="25" eb="27">
      <t>ホケン</t>
    </rPh>
    <rPh sb="27" eb="28">
      <t>リョウ</t>
    </rPh>
    <rPh sb="29" eb="30">
      <t>ゼイ</t>
    </rPh>
    <rPh sb="32" eb="34">
      <t>チョウシュウ</t>
    </rPh>
    <rPh sb="34" eb="36">
      <t>ジム</t>
    </rPh>
    <rPh sb="37" eb="39">
      <t>タイノウ</t>
    </rPh>
    <rPh sb="39" eb="41">
      <t>ショブン</t>
    </rPh>
    <rPh sb="42" eb="43">
      <t>オコナ</t>
    </rPh>
    <phoneticPr fontId="1"/>
  </si>
  <si>
    <t>保険税の還付・充当業務。</t>
    <rPh sb="0" eb="2">
      <t>ホケン</t>
    </rPh>
    <rPh sb="2" eb="3">
      <t>ゼイ</t>
    </rPh>
    <rPh sb="4" eb="6">
      <t>カンプ</t>
    </rPh>
    <rPh sb="7" eb="9">
      <t>ジュウトウ</t>
    </rPh>
    <rPh sb="9" eb="11">
      <t>ギョウム</t>
    </rPh>
    <phoneticPr fontId="1"/>
  </si>
  <si>
    <t>保険料（税）の還付・充当業務。</t>
    <rPh sb="0" eb="2">
      <t>ホケン</t>
    </rPh>
    <rPh sb="2" eb="3">
      <t>リョウ</t>
    </rPh>
    <rPh sb="4" eb="5">
      <t>ゼイ</t>
    </rPh>
    <rPh sb="7" eb="9">
      <t>カンプ</t>
    </rPh>
    <rPh sb="10" eb="12">
      <t>ジュウトウ</t>
    </rPh>
    <rPh sb="12" eb="14">
      <t>ギョウム</t>
    </rPh>
    <phoneticPr fontId="1"/>
  </si>
  <si>
    <t>Ⅰ関連情報　１．情報提供ネットワークシステムによる情報連携　②法令上の根拠</t>
    <rPh sb="1" eb="3">
      <t>カンレン</t>
    </rPh>
    <rPh sb="3" eb="5">
      <t>ジョウホウ</t>
    </rPh>
    <rPh sb="8" eb="10">
      <t>ジョウホウ</t>
    </rPh>
    <rPh sb="10" eb="12">
      <t>テイキョウ</t>
    </rPh>
    <rPh sb="25" eb="27">
      <t>ジョウホウ</t>
    </rPh>
    <rPh sb="27" eb="29">
      <t>レンケイ</t>
    </rPh>
    <rPh sb="31" eb="33">
      <t>ホウレイ</t>
    </rPh>
    <rPh sb="33" eb="34">
      <t>ジョウ</t>
    </rPh>
    <rPh sb="35" eb="37">
      <t>コンキョ</t>
    </rPh>
    <phoneticPr fontId="1"/>
  </si>
  <si>
    <t xml:space="preserve">【情報照会】・番号法第１９条第８号、別表第二２７項、４２項
</t>
    <rPh sb="1" eb="3">
      <t>ジョウホウ</t>
    </rPh>
    <rPh sb="3" eb="5">
      <t>ショウカイ</t>
    </rPh>
    <rPh sb="7" eb="9">
      <t>バンゴウ</t>
    </rPh>
    <rPh sb="9" eb="10">
      <t>ホウ</t>
    </rPh>
    <rPh sb="10" eb="11">
      <t>ダイ</t>
    </rPh>
    <rPh sb="13" eb="14">
      <t>ジョウ</t>
    </rPh>
    <rPh sb="14" eb="15">
      <t>ダイ</t>
    </rPh>
    <rPh sb="16" eb="17">
      <t>ゴウ</t>
    </rPh>
    <rPh sb="18" eb="20">
      <t>ベッピョウ</t>
    </rPh>
    <rPh sb="20" eb="22">
      <t>ダイニ</t>
    </rPh>
    <rPh sb="24" eb="25">
      <t>コウ</t>
    </rPh>
    <rPh sb="28" eb="29">
      <t>コウ</t>
    </rPh>
    <phoneticPr fontId="1"/>
  </si>
  <si>
    <t>【情報照会】・番号法第１９条第８号、別表第二２７項、４２項、４４項、４５項</t>
    <rPh sb="1" eb="3">
      <t>ジョウホウ</t>
    </rPh>
    <rPh sb="3" eb="5">
      <t>ショウカイ</t>
    </rPh>
    <rPh sb="7" eb="9">
      <t>バンゴウ</t>
    </rPh>
    <rPh sb="9" eb="10">
      <t>ホウ</t>
    </rPh>
    <rPh sb="10" eb="11">
      <t>ダイ</t>
    </rPh>
    <rPh sb="13" eb="14">
      <t>ジョウ</t>
    </rPh>
    <rPh sb="14" eb="15">
      <t>ダイ</t>
    </rPh>
    <rPh sb="16" eb="17">
      <t>ゴウ</t>
    </rPh>
    <rPh sb="18" eb="20">
      <t>ベッピョウ</t>
    </rPh>
    <rPh sb="20" eb="21">
      <t>ダイ</t>
    </rPh>
    <rPh sb="21" eb="22">
      <t>ニ</t>
    </rPh>
    <rPh sb="24" eb="25">
      <t>コウ</t>
    </rPh>
    <rPh sb="28" eb="29">
      <t>コウ</t>
    </rPh>
    <rPh sb="32" eb="33">
      <t>コウ</t>
    </rPh>
    <rPh sb="36" eb="37">
      <t>コウ</t>
    </rPh>
    <phoneticPr fontId="1"/>
  </si>
  <si>
    <t>【情報提供】・番号法第１９条第８号、別表第二２７項、４２項</t>
    <phoneticPr fontId="1"/>
  </si>
  <si>
    <t>【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t>
    <rPh sb="217" eb="218">
      <t>コウ</t>
    </rPh>
    <phoneticPr fontId="1"/>
  </si>
  <si>
    <t>表紙　評価書名</t>
    <rPh sb="0" eb="2">
      <t>ヒョウシ</t>
    </rPh>
    <rPh sb="3" eb="6">
      <t>ヒョウカショ</t>
    </rPh>
    <rPh sb="6" eb="7">
      <t>メイ</t>
    </rPh>
    <phoneticPr fontId="1"/>
  </si>
  <si>
    <t>国民健康保険税の徴収等に関する事務　（基礎項目評価書）</t>
    <rPh sb="0" eb="2">
      <t>コクミン</t>
    </rPh>
    <rPh sb="2" eb="4">
      <t>ケンコウ</t>
    </rPh>
    <rPh sb="4" eb="6">
      <t>ホケン</t>
    </rPh>
    <rPh sb="6" eb="7">
      <t>ゼイ</t>
    </rPh>
    <rPh sb="8" eb="10">
      <t>チョウシュウ</t>
    </rPh>
    <rPh sb="10" eb="11">
      <t>トウ</t>
    </rPh>
    <rPh sb="12" eb="13">
      <t>カン</t>
    </rPh>
    <rPh sb="15" eb="17">
      <t>ジム</t>
    </rPh>
    <rPh sb="19" eb="21">
      <t>キソ</t>
    </rPh>
    <rPh sb="21" eb="23">
      <t>コウモク</t>
    </rPh>
    <rPh sb="23" eb="25">
      <t>ヒョウカ</t>
    </rPh>
    <rPh sb="25" eb="26">
      <t>ショ</t>
    </rPh>
    <phoneticPr fontId="1"/>
  </si>
  <si>
    <t>国民健康保険料（税）の徴収等に関する事務　（基礎項目評価書）</t>
    <rPh sb="0" eb="2">
      <t>コクミン</t>
    </rPh>
    <rPh sb="2" eb="4">
      <t>ケンコウ</t>
    </rPh>
    <rPh sb="4" eb="6">
      <t>ホケン</t>
    </rPh>
    <rPh sb="6" eb="7">
      <t>リョウ</t>
    </rPh>
    <rPh sb="8" eb="9">
      <t>ゼイ</t>
    </rPh>
    <rPh sb="11" eb="13">
      <t>チョウシュウ</t>
    </rPh>
    <rPh sb="13" eb="14">
      <t>トウ</t>
    </rPh>
    <rPh sb="15" eb="16">
      <t>カン</t>
    </rPh>
    <rPh sb="18" eb="20">
      <t>ジム</t>
    </rPh>
    <rPh sb="22" eb="26">
      <t>キソコウモク</t>
    </rPh>
    <rPh sb="26" eb="29">
      <t>ヒョウカショ</t>
    </rPh>
    <phoneticPr fontId="1"/>
  </si>
  <si>
    <t>表紙　個人のプライバシー等の権利利益の保護の宣言</t>
    <rPh sb="0" eb="2">
      <t>ヒョウシ</t>
    </rPh>
    <rPh sb="3" eb="5">
      <t>コジン</t>
    </rPh>
    <rPh sb="12" eb="13">
      <t>トウ</t>
    </rPh>
    <rPh sb="14" eb="16">
      <t>ケンリ</t>
    </rPh>
    <rPh sb="16" eb="18">
      <t>リエキ</t>
    </rPh>
    <rPh sb="19" eb="21">
      <t>ホゴ</t>
    </rPh>
    <rPh sb="22" eb="24">
      <t>センゲン</t>
    </rPh>
    <phoneticPr fontId="1"/>
  </si>
  <si>
    <t>国民健康保険税</t>
    <rPh sb="0" eb="2">
      <t>コクミン</t>
    </rPh>
    <rPh sb="2" eb="4">
      <t>ケンコウ</t>
    </rPh>
    <rPh sb="4" eb="6">
      <t>ホケン</t>
    </rPh>
    <rPh sb="6" eb="7">
      <t>ゼイ</t>
    </rPh>
    <phoneticPr fontId="1"/>
  </si>
  <si>
    <t>国民健康保険料（税）</t>
    <rPh sb="0" eb="2">
      <t>コクミン</t>
    </rPh>
    <rPh sb="2" eb="4">
      <t>ケンコウ</t>
    </rPh>
    <rPh sb="4" eb="6">
      <t>ホケン</t>
    </rPh>
    <rPh sb="6" eb="7">
      <t>リョウ</t>
    </rPh>
    <rPh sb="8" eb="9">
      <t>ゼイ</t>
    </rPh>
    <phoneticPr fontId="1"/>
  </si>
  <si>
    <t>関連情報　３．個人番号の利用　②法令上の根拠</t>
    <rPh sb="7" eb="11">
      <t>コジンバンゴウ</t>
    </rPh>
    <rPh sb="12" eb="14">
      <t>リヨウ</t>
    </rPh>
    <phoneticPr fontId="1"/>
  </si>
  <si>
    <r>
      <t>番号法第９条第１項、別表第</t>
    </r>
    <r>
      <rPr>
        <sz val="9"/>
        <rFont val="ＭＳ Ｐゴシック"/>
        <family val="3"/>
        <charset val="128"/>
      </rPr>
      <t>一１６</t>
    </r>
    <r>
      <rPr>
        <sz val="9"/>
        <rFont val="ＭＳ Ｐゴシック"/>
        <family val="3"/>
        <charset val="128"/>
        <scheme val="minor"/>
      </rPr>
      <t>項・３０項</t>
    </r>
    <rPh sb="12" eb="13">
      <t>ダイ</t>
    </rPh>
    <rPh sb="13" eb="14">
      <t>1</t>
    </rPh>
    <phoneticPr fontId="1"/>
  </si>
  <si>
    <t>番号法第９条第１項、別表２４項・４４項</t>
    <phoneticPr fontId="1"/>
  </si>
  <si>
    <t>法改正に伴う根拠法令、条項の整理</t>
    <rPh sb="0" eb="3">
      <t>ホウカイセイ</t>
    </rPh>
    <rPh sb="4" eb="5">
      <t>トモナ</t>
    </rPh>
    <rPh sb="6" eb="8">
      <t>コンキョ</t>
    </rPh>
    <rPh sb="8" eb="10">
      <t>ホウレイ</t>
    </rPh>
    <rPh sb="11" eb="13">
      <t>ジョウコウ</t>
    </rPh>
    <rPh sb="14" eb="16">
      <t>セイリ</t>
    </rPh>
    <phoneticPr fontId="1"/>
  </si>
  <si>
    <t>関連情報　４．情報提供ネットワークシステムによる情報連携　②法令上の根拠</t>
    <phoneticPr fontId="1"/>
  </si>
  <si>
    <t>【情報照会】・番号法第１９条第８号、別表第二２７項、４２項、４４項、４５項
【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t>
    <phoneticPr fontId="1"/>
  </si>
  <si>
    <t>【情報照会】・番号法第１９条第８号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４、５、７、８、２９、４４、５０、５８、６７、７１、８５、８９、１１７、１２７及び１３３条　　</t>
    <phoneticPr fontId="1"/>
  </si>
  <si>
    <t>法改正に伴う根拠法令、条項の整理</t>
    <phoneticPr fontId="1"/>
  </si>
  <si>
    <t>Ⅰ関連情報
９．規則第９条第２項の適用</t>
    <rPh sb="8" eb="10">
      <t>キソク</t>
    </rPh>
    <rPh sb="10" eb="11">
      <t>ダイ</t>
    </rPh>
    <rPh sb="12" eb="13">
      <t>ジョウ</t>
    </rPh>
    <rPh sb="13" eb="14">
      <t>ダイ</t>
    </rPh>
    <rPh sb="15" eb="16">
      <t>コウ</t>
    </rPh>
    <rPh sb="17" eb="19">
      <t>テキヨウ</t>
    </rPh>
    <phoneticPr fontId="1"/>
  </si>
  <si>
    <t>項目追加</t>
    <rPh sb="0" eb="2">
      <t>コウモク</t>
    </rPh>
    <rPh sb="2" eb="4">
      <t>ツイカ</t>
    </rPh>
    <phoneticPr fontId="1"/>
  </si>
  <si>
    <t>新様式への移行に伴うもの</t>
    <rPh sb="0" eb="3">
      <t>シンヨウシキ</t>
    </rPh>
    <rPh sb="5" eb="7">
      <t>イコウ</t>
    </rPh>
    <rPh sb="8" eb="9">
      <t>トモナ</t>
    </rPh>
    <phoneticPr fontId="1"/>
  </si>
  <si>
    <t>Ⅳリスク対策
８．人手を介在させる作業</t>
    <rPh sb="4" eb="6">
      <t>タイサク</t>
    </rPh>
    <rPh sb="9" eb="11">
      <t>ヒトデ</t>
    </rPh>
    <rPh sb="12" eb="14">
      <t>カイザイ</t>
    </rPh>
    <rPh sb="17" eb="19">
      <t>サギョウ</t>
    </rPh>
    <phoneticPr fontId="1"/>
  </si>
  <si>
    <t>Ⅳリスク対策
11．最も優先度が高いと考えられる対策</t>
    <rPh sb="4" eb="6">
      <t>タイサク</t>
    </rPh>
    <rPh sb="10" eb="11">
      <t>モット</t>
    </rPh>
    <rPh sb="12" eb="15">
      <t>ユウセンド</t>
    </rPh>
    <rPh sb="16" eb="17">
      <t>タカ</t>
    </rPh>
    <rPh sb="19" eb="20">
      <t>カンガ</t>
    </rPh>
    <rPh sb="24" eb="26">
      <t>タイサク</t>
    </rPh>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</si>
  <si>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</si>
  <si>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Ⅱしきい値判断項目
１．対象人数</t>
    <rPh sb="4" eb="5">
      <t>アタイ</t>
    </rPh>
    <rPh sb="5" eb="7">
      <t>ハンダン</t>
    </rPh>
    <rPh sb="7" eb="9">
      <t>コウモク</t>
    </rPh>
    <rPh sb="12" eb="14">
      <t>タイショウ</t>
    </rPh>
    <rPh sb="14" eb="16">
      <t>ニンズウ</t>
    </rPh>
    <phoneticPr fontId="1"/>
  </si>
  <si>
    <t>令和６年６月１日　時点</t>
    <rPh sb="0" eb="2">
      <t>レイワ</t>
    </rPh>
    <rPh sb="3" eb="4">
      <t>ネン</t>
    </rPh>
    <rPh sb="5" eb="6">
      <t>ガツ</t>
    </rPh>
    <rPh sb="7" eb="8">
      <t>ヒ</t>
    </rPh>
    <rPh sb="9" eb="11">
      <t>ジテン</t>
    </rPh>
    <phoneticPr fontId="1"/>
  </si>
  <si>
    <t>令和６年１１月１日　時点</t>
    <rPh sb="0" eb="2">
      <t>レイワ</t>
    </rPh>
    <rPh sb="3" eb="4">
      <t>ネン</t>
    </rPh>
    <rPh sb="6" eb="7">
      <t>ガツ</t>
    </rPh>
    <rPh sb="8" eb="9">
      <t>ヒ</t>
    </rPh>
    <rPh sb="10" eb="12">
      <t>ジテン</t>
    </rPh>
    <phoneticPr fontId="1"/>
  </si>
  <si>
    <t>時点修正</t>
    <rPh sb="0" eb="2">
      <t>ジテン</t>
    </rPh>
    <rPh sb="2" eb="4">
      <t>シュウセイ</t>
    </rPh>
    <phoneticPr fontId="1"/>
  </si>
  <si>
    <t>Ⅱしきい値判断項目
２．取扱者数</t>
    <rPh sb="4" eb="5">
      <t>アタイ</t>
    </rPh>
    <rPh sb="5" eb="7">
      <t>ハンダン</t>
    </rPh>
    <rPh sb="7" eb="9">
      <t>コウモク</t>
    </rPh>
    <rPh sb="12" eb="15">
      <t>トリアツカイシャ</t>
    </rPh>
    <rPh sb="15" eb="16">
      <t>スウ</t>
    </rPh>
    <phoneticPr fontId="1"/>
  </si>
  <si>
    <t>・特定個人情報ファイルの滅失・毀損が万が一発生した場合に備え、バックアップを保管している。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rPh sb="83" eb="85">
      <t>テッテイ</t>
    </rPh>
    <phoneticPr fontId="1"/>
  </si>
  <si>
    <t>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phoneticPr fontId="1"/>
  </si>
  <si>
    <t>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rPh sb="0" eb="3">
      <t>ジンイテキ</t>
    </rPh>
    <rPh sb="6" eb="8">
      <t>ハッセイ</t>
    </rPh>
    <rPh sb="15" eb="17">
      <t>タイサク</t>
    </rPh>
    <rPh sb="18" eb="20">
      <t>ジュウブン</t>
    </rPh>
    <rPh sb="23" eb="25">
      <t>ジュウブン</t>
    </rPh>
    <rPh sb="31" eb="33">
      <t>ハンダン</t>
    </rPh>
    <rPh sb="34" eb="36">
      <t>コンキョ</t>
    </rPh>
    <phoneticPr fontId="1"/>
  </si>
  <si>
    <t>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rPh sb="0" eb="1">
      <t>モット</t>
    </rPh>
    <rPh sb="2" eb="5">
      <t>ユウセンド</t>
    </rPh>
    <rPh sb="6" eb="7">
      <t>タカ</t>
    </rPh>
    <rPh sb="9" eb="10">
      <t>カンガ</t>
    </rPh>
    <rPh sb="14" eb="16">
      <t>タイサク</t>
    </rPh>
    <rPh sb="20" eb="22">
      <t>トクテイ</t>
    </rPh>
    <rPh sb="22" eb="24">
      <t>コジン</t>
    </rPh>
    <rPh sb="24" eb="26">
      <t>ジョウホウ</t>
    </rPh>
    <rPh sb="27" eb="28">
      <t>ロウ</t>
    </rPh>
    <rPh sb="31" eb="33">
      <t>メッシツ</t>
    </rPh>
    <rPh sb="34" eb="36">
      <t>キソン</t>
    </rPh>
    <rPh sb="41" eb="43">
      <t>タイサク</t>
    </rPh>
    <rPh sb="46" eb="48">
      <t>トウガイ</t>
    </rPh>
    <rPh sb="48" eb="50">
      <t>タイサク</t>
    </rPh>
    <rPh sb="51" eb="53">
      <t>ジュウブン</t>
    </rPh>
    <rPh sb="55" eb="57">
      <t>サイケイ</t>
    </rPh>
    <rPh sb="60" eb="62">
      <t>ジュウブン</t>
    </rPh>
    <rPh sb="68" eb="70">
      <t>ハンダン</t>
    </rPh>
    <rPh sb="71" eb="73">
      <t>コンキョ</t>
    </rPh>
    <phoneticPr fontId="1"/>
  </si>
  <si>
    <t>法改正に伴う文言の整理</t>
    <rPh sb="6" eb="8">
      <t>モンゴン</t>
    </rPh>
    <rPh sb="9" eb="11">
      <t>セイリ</t>
    </rPh>
    <phoneticPr fontId="1"/>
  </si>
  <si>
    <t>・国民健康保険法及び地方税法等の規定に基づき国民健康保険料（税）の徴収事務、滞納処分を行っている。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・なお、これらの事務に関して、番号法別表第二に基づいて各情報保有機関と中間サーバー、情報提供ネットワークを介して情報の照会と提供を行う。</t>
    <phoneticPr fontId="1"/>
  </si>
  <si>
    <t>・国民健康保険法及び地方税法等の規定に基づき国民健康保険料（税）の徴収事務、滞納処分を行っている。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t>
    <phoneticPr fontId="1"/>
  </si>
  <si>
    <t>・国民健康保険法及び地方税法等の規定に基づき国民健康保険料（税）の徴収事務、滞納処分を行っている。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t>
    <rPh sb="110" eb="112">
      <t>レイワ</t>
    </rPh>
    <rPh sb="113" eb="114">
      <t>ネン</t>
    </rPh>
    <rPh sb="116" eb="117">
      <t>ガツ</t>
    </rPh>
    <rPh sb="118" eb="121">
      <t>ニチイコウ</t>
    </rPh>
    <rPh sb="123" eb="128">
      <t>シカクカクニンショ</t>
    </rPh>
    <rPh sb="129" eb="133">
      <t>トクベツリョウヨウ</t>
    </rPh>
    <rPh sb="135" eb="13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</si>
</sst>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8">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
      <b/>
      <sz val="8"/>
      <color rgb="FFFF0000"/>
      <name val="ＭＳ Ｐゴシック"/>
      <family val="3"/>
      <charset val="128"/>
      <scheme val="minor"/>
    </font>
    <font>
      <sz val="9"/>
      <name val="ＭＳ Ｐゴシック"/>
      <family val="3"/>
      <charset val="128"/>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25" fillId="2" borderId="3"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0" xfId="0" applyFont="1" applyFill="1" applyAlignment="1">
      <alignment vertical="center" wrapText="1"/>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pplyProtection="1">
      <alignment horizontal="center" vertical="center" wrapText="1"/>
      <protection locked="0"/>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3" fillId="2" borderId="0" xfId="0" applyFont="1" applyFill="1" applyBorder="1" applyAlignment="1">
      <alignment vertical="center" wrapText="1"/>
    </xf>
    <xf numFmtId="0" fontId="7" fillId="2" borderId="0" xfId="0"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0" borderId="12" xfId="0" applyNumberFormat="1" applyFont="1" applyFill="1" applyBorder="1" applyAlignment="1" applyProtection="1">
      <alignment horizontal="center" vertical="center" shrinkToFit="1"/>
      <protection locked="0"/>
    </xf>
    <xf numFmtId="58" fontId="7" fillId="0" borderId="13" xfId="0" applyNumberFormat="1" applyFont="1" applyFill="1" applyBorder="1" applyAlignment="1" applyProtection="1">
      <alignment horizontal="center" vertical="center" shrinkToFit="1"/>
      <protection locked="0"/>
    </xf>
    <xf numFmtId="58" fontId="7" fillId="0" borderId="14"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176" fontId="7" fillId="2" borderId="3" xfId="0" applyNumberFormat="1"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176" fontId="7" fillId="2" borderId="8" xfId="0" applyNumberFormat="1" applyFont="1" applyFill="1" applyBorder="1" applyAlignment="1" applyProtection="1">
      <alignment horizontal="left" vertical="center" wrapText="1"/>
      <protection locked="0"/>
    </xf>
    <xf numFmtId="176" fontId="7" fillId="2" borderId="9" xfId="0" applyNumberFormat="1" applyFont="1" applyFill="1" applyBorder="1" applyAlignment="1" applyProtection="1">
      <alignment horizontal="left" vertical="center" wrapText="1"/>
      <protection locked="0"/>
    </xf>
    <xf numFmtId="176" fontId="7" fillId="2" borderId="5" xfId="0" applyNumberFormat="1" applyFont="1" applyFill="1" applyBorder="1" applyAlignment="1" applyProtection="1">
      <alignment horizontal="left" vertical="center" wrapText="1"/>
      <protection locked="0"/>
    </xf>
    <xf numFmtId="176" fontId="7" fillId="2" borderId="0" xfId="0" applyNumberFormat="1" applyFont="1" applyFill="1" applyAlignment="1" applyProtection="1">
      <alignment horizontal="left" vertical="center" wrapText="1"/>
      <protection locked="0"/>
    </xf>
    <xf numFmtId="176" fontId="7" fillId="2" borderId="6" xfId="0" applyNumberFormat="1" applyFont="1" applyFill="1" applyBorder="1" applyAlignment="1" applyProtection="1">
      <alignment horizontal="left" vertical="center" wrapText="1"/>
      <protection locked="0"/>
    </xf>
    <xf numFmtId="176" fontId="7" fillId="2" borderId="7" xfId="0" applyNumberFormat="1"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center" wrapText="1"/>
      <protection locked="0"/>
    </xf>
    <xf numFmtId="177" fontId="27" fillId="2" borderId="1" xfId="0" applyNumberFormat="1" applyFont="1" applyFill="1" applyBorder="1" applyAlignment="1" applyProtection="1">
      <alignment horizontal="left"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18</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ITEM1=18</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ITEM2=国民健康保険料（税）の徴収等に関する事務　基礎項目評価書</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163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　大東市は、国民健康保険料（税）の徴収等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t="s">
        <v>164</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ITEM4=なし</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165</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232">
        <v>45621</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BH59" s="1">
        <v>6</v>
      </c>
      <c r="BI59" s="1" t="str">
        <f>"ITEM"&amp;BH59&amp; BG59 &amp;"="&amp;IF(TRIM($A59)="","",TEXT($A59,"yyyymmdd"))</f>
        <v>ITEM6=20241125</v>
      </c>
    </row>
    <row r="60" spans="1:61" ht="9.9499999999999993"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row>
    <row r="61" spans="1:61" ht="9.9499999999999993"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160" zoomScaleNormal="100" zoomScaleSheetLayoutView="100" zoomScalePageLayoutView="85" workbookViewId="0">
      <selection activeCell="J182" sqref="J182:AM182"/>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39" t="s">
        <v>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BI1" s="1" t="str">
        <f>"FORM=2"</f>
        <v>FORM=2</v>
      </c>
      <c r="CO1" s="3"/>
      <c r="CP1" s="3"/>
    </row>
    <row r="2" spans="1:94"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BI2" s="1" t="str">
        <f>"VER=1.20"</f>
        <v>VER=1.20</v>
      </c>
    </row>
    <row r="3" spans="1:94" ht="15" customHeight="1">
      <c r="A3" s="169" t="s">
        <v>10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53"/>
      <c r="B4" s="153"/>
      <c r="C4" s="153"/>
      <c r="D4" s="153"/>
      <c r="E4" s="153"/>
      <c r="F4" s="153"/>
      <c r="G4" s="153"/>
      <c r="H4" s="153"/>
      <c r="I4" s="153"/>
      <c r="J4" s="153"/>
      <c r="K4" s="153"/>
      <c r="L4" s="153"/>
      <c r="M4" s="153"/>
      <c r="N4" s="153"/>
      <c r="O4" s="153"/>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CA4" s="1" t="s">
        <v>20</v>
      </c>
      <c r="CB4" s="1" t="s">
        <v>21</v>
      </c>
      <c r="CC4" s="1" t="s">
        <v>22</v>
      </c>
      <c r="CD4" s="1" t="s">
        <v>23</v>
      </c>
      <c r="CE4" s="1" t="s">
        <v>24</v>
      </c>
      <c r="CF4" s="1" t="s">
        <v>25</v>
      </c>
      <c r="CG4" s="1" t="s">
        <v>26</v>
      </c>
      <c r="CI4" s="1" t="s">
        <v>27</v>
      </c>
      <c r="CJ4" s="3" t="s">
        <v>153</v>
      </c>
      <c r="CK4" s="3"/>
    </row>
    <row r="5" spans="1:94" ht="15" customHeight="1">
      <c r="A5" s="109" t="s">
        <v>28</v>
      </c>
      <c r="B5" s="110"/>
      <c r="C5" s="110"/>
      <c r="D5" s="110"/>
      <c r="E5" s="110"/>
      <c r="F5" s="110"/>
      <c r="G5" s="110"/>
      <c r="H5" s="110"/>
      <c r="I5" s="111"/>
      <c r="J5" s="162" t="s">
        <v>166</v>
      </c>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3"/>
      <c r="BH5" s="1">
        <v>1</v>
      </c>
      <c r="BI5" s="1" t="str">
        <f>"ITEM"&amp;BH5&amp; BG5&amp;"="&amp;IF(TRIM($J5)="","",$J5)</f>
        <v>ITEM1=国民健康保険料（税）の徴収等に関する事務</v>
      </c>
      <c r="CA5" s="1" t="s">
        <v>29</v>
      </c>
      <c r="CB5" s="1" t="s">
        <v>30</v>
      </c>
      <c r="CE5" s="1" t="s">
        <v>31</v>
      </c>
      <c r="CF5" s="1" t="s">
        <v>32</v>
      </c>
      <c r="CG5" s="1" t="s">
        <v>33</v>
      </c>
      <c r="CI5" s="1" t="s">
        <v>34</v>
      </c>
      <c r="CJ5" s="3" t="s">
        <v>154</v>
      </c>
      <c r="CK5" s="3"/>
    </row>
    <row r="6" spans="1:94" ht="15" customHeight="1">
      <c r="A6" s="115"/>
      <c r="B6" s="116"/>
      <c r="C6" s="116"/>
      <c r="D6" s="116"/>
      <c r="E6" s="116"/>
      <c r="F6" s="116"/>
      <c r="G6" s="116"/>
      <c r="H6" s="116"/>
      <c r="I6" s="117"/>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CB6" s="1" t="s">
        <v>35</v>
      </c>
      <c r="CE6" s="1" t="s">
        <v>36</v>
      </c>
      <c r="CJ6" s="3" t="s">
        <v>155</v>
      </c>
      <c r="CK6" s="3"/>
    </row>
    <row r="7" spans="1:94" ht="15" customHeight="1">
      <c r="A7" s="109" t="s">
        <v>37</v>
      </c>
      <c r="B7" s="110"/>
      <c r="C7" s="110"/>
      <c r="D7" s="110"/>
      <c r="E7" s="110"/>
      <c r="F7" s="110"/>
      <c r="G7" s="110"/>
      <c r="H7" s="110"/>
      <c r="I7" s="111"/>
      <c r="J7" s="211" t="s">
        <v>231</v>
      </c>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3"/>
      <c r="BH7" s="1" t="s">
        <v>38</v>
      </c>
      <c r="BI7" s="1" t="str">
        <f>"ITEM"&amp;BH7&amp; BG7 &amp;"="&amp;IF(TRIM($J7)="","",$J7)</f>
        <v>ITEM2_1=・国民健康保険法及び地方税法等の規定に基づき国民健康保険料（税）の徴収事務、滞納処分を行っている。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c r="CB7" s="1" t="s">
        <v>39</v>
      </c>
      <c r="CJ7" s="3" t="s">
        <v>156</v>
      </c>
      <c r="CK7" s="3"/>
      <c r="CO7" s="3"/>
    </row>
    <row r="8" spans="1:94" ht="15" customHeight="1">
      <c r="A8" s="112"/>
      <c r="B8" s="113"/>
      <c r="C8" s="113"/>
      <c r="D8" s="113"/>
      <c r="E8" s="113"/>
      <c r="F8" s="113"/>
      <c r="G8" s="113"/>
      <c r="H8" s="113"/>
      <c r="I8" s="114"/>
      <c r="J8" s="214"/>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6"/>
      <c r="CJ8" s="3" t="s">
        <v>157</v>
      </c>
      <c r="CK8" s="3"/>
    </row>
    <row r="9" spans="1:94" ht="91.5" customHeight="1">
      <c r="A9" s="112"/>
      <c r="B9" s="113"/>
      <c r="C9" s="113"/>
      <c r="D9" s="113"/>
      <c r="E9" s="113"/>
      <c r="F9" s="113"/>
      <c r="G9" s="113"/>
      <c r="H9" s="113"/>
      <c r="I9" s="114"/>
      <c r="J9" s="214"/>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6"/>
      <c r="CJ9" s="3" t="s">
        <v>158</v>
      </c>
      <c r="CK9" s="3"/>
    </row>
    <row r="10" spans="1:94" ht="15" customHeight="1">
      <c r="A10" s="112"/>
      <c r="B10" s="113"/>
      <c r="C10" s="113"/>
      <c r="D10" s="113"/>
      <c r="E10" s="113"/>
      <c r="F10" s="113"/>
      <c r="G10" s="113"/>
      <c r="H10" s="113"/>
      <c r="I10" s="114"/>
      <c r="J10" s="214"/>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6"/>
      <c r="BH10" s="1" t="s">
        <v>40</v>
      </c>
      <c r="BI10" s="1" t="str">
        <f>"ITEM"&amp;BH10&amp; BG10 &amp;"="&amp;IF(TRIM($J10)="","",$J10)</f>
        <v>ITEM2_2=</v>
      </c>
      <c r="CJ10" s="3" t="s">
        <v>159</v>
      </c>
      <c r="CK10" s="3"/>
    </row>
    <row r="11" spans="1:94" ht="15" customHeight="1">
      <c r="A11" s="115"/>
      <c r="B11" s="116"/>
      <c r="C11" s="116"/>
      <c r="D11" s="116"/>
      <c r="E11" s="116"/>
      <c r="F11" s="116"/>
      <c r="G11" s="116"/>
      <c r="H11" s="116"/>
      <c r="I11" s="117"/>
      <c r="J11" s="217"/>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9"/>
      <c r="BH11" s="1" t="s">
        <v>41</v>
      </c>
      <c r="BI11" s="1" t="str">
        <f>"ITEM"&amp;BH11&amp; BG11 &amp;"="&amp;IF(TRIM($J11)="","",$J11)</f>
        <v>ITEM2_3=</v>
      </c>
      <c r="CJ11" s="3" t="s">
        <v>160</v>
      </c>
      <c r="CK11" s="3"/>
    </row>
    <row r="12" spans="1:94" ht="15" customHeight="1">
      <c r="A12" s="109" t="s">
        <v>42</v>
      </c>
      <c r="B12" s="110"/>
      <c r="C12" s="110"/>
      <c r="D12" s="110"/>
      <c r="E12" s="110"/>
      <c r="F12" s="110"/>
      <c r="G12" s="110"/>
      <c r="H12" s="110"/>
      <c r="I12" s="111"/>
      <c r="J12" s="162" t="s">
        <v>167</v>
      </c>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3"/>
      <c r="BH12" s="1">
        <v>3</v>
      </c>
      <c r="BI12" s="1" t="str">
        <f>"ITEM"&amp;BH12&amp; BG12 &amp;"="&amp;IF(TRIM($J12)="","",$J12)</f>
        <v>ITEM3=滞納整理システム・国民健康保険システム・団体内統合宛名システム・中間サーバーシステム</v>
      </c>
    </row>
    <row r="13" spans="1:94" ht="15" customHeight="1">
      <c r="A13" s="115"/>
      <c r="B13" s="116"/>
      <c r="C13" s="116"/>
      <c r="D13" s="116"/>
      <c r="E13" s="116"/>
      <c r="F13" s="116"/>
      <c r="G13" s="116"/>
      <c r="H13" s="116"/>
      <c r="I13" s="117"/>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row>
    <row r="14" spans="1:94" ht="15" customHeight="1">
      <c r="A14" s="170" t="s">
        <v>43</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94" ht="15" customHeight="1">
      <c r="A15" s="170"/>
      <c r="B15" s="171"/>
      <c r="C15" s="171"/>
      <c r="D15" s="171"/>
      <c r="E15" s="171"/>
      <c r="F15" s="171"/>
      <c r="G15" s="171"/>
      <c r="H15" s="171"/>
      <c r="I15" s="171"/>
      <c r="J15" s="171"/>
      <c r="K15" s="171"/>
      <c r="L15" s="171"/>
      <c r="M15" s="173"/>
      <c r="N15" s="171"/>
      <c r="O15" s="171"/>
      <c r="P15" s="92"/>
      <c r="Q15" s="92"/>
      <c r="R15" s="92"/>
      <c r="S15" s="92"/>
      <c r="T15" s="92"/>
      <c r="U15" s="92"/>
      <c r="V15" s="92"/>
      <c r="W15" s="92"/>
      <c r="X15" s="92"/>
      <c r="Y15" s="92"/>
      <c r="Z15" s="92"/>
      <c r="AA15" s="92"/>
      <c r="AB15" s="92"/>
      <c r="AC15" s="92"/>
      <c r="AD15" s="92"/>
      <c r="AE15" s="92"/>
      <c r="AF15" s="92"/>
      <c r="AG15" s="92"/>
      <c r="AH15" s="92"/>
      <c r="AI15" s="92"/>
      <c r="AJ15" s="92"/>
      <c r="AK15" s="92"/>
      <c r="AL15" s="92"/>
      <c r="AM15" s="93"/>
    </row>
    <row r="16" spans="1:94" ht="15" customHeight="1">
      <c r="A16" s="161" t="s">
        <v>168</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3"/>
      <c r="BH16" s="1">
        <v>4</v>
      </c>
      <c r="BI16" s="1" t="str">
        <f>"ITEM"&amp;BH16&amp; BG16 &amp;"="&amp;IF(TRIM($A16)="","",$A16)</f>
        <v>ITEM4=１．国保資格情報ファイル　２．国保賦課情報ファイル　３．国保収納情報ファイル　４．国保滞納情報ファイル　５．国保宛名情報ファイル</v>
      </c>
    </row>
    <row r="17" spans="1:61" ht="15" customHeight="1">
      <c r="A17" s="164"/>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6"/>
    </row>
    <row r="18" spans="1:61" ht="15" customHeight="1">
      <c r="A18" s="135" t="s">
        <v>44</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1:61" ht="1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row>
    <row r="20" spans="1:61" ht="15" customHeight="1">
      <c r="A20" s="109" t="s">
        <v>45</v>
      </c>
      <c r="B20" s="110"/>
      <c r="C20" s="110"/>
      <c r="D20" s="110"/>
      <c r="E20" s="110"/>
      <c r="F20" s="110"/>
      <c r="G20" s="110"/>
      <c r="H20" s="110"/>
      <c r="I20" s="111"/>
      <c r="J20" s="162" t="s">
        <v>169</v>
      </c>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c r="BH20" s="1">
        <v>5</v>
      </c>
      <c r="BI20" s="1" t="str">
        <f>"ITEM"&amp;BH20&amp; BG20 &amp;"="&amp;IF(TRIM($J20)="","",$J20)</f>
        <v>ITEM5=・番号法第９条第１項、別表２４項・４４項</v>
      </c>
    </row>
    <row r="21" spans="1:61" ht="15" customHeight="1">
      <c r="A21" s="115"/>
      <c r="B21" s="116"/>
      <c r="C21" s="116"/>
      <c r="D21" s="116"/>
      <c r="E21" s="116"/>
      <c r="F21" s="116"/>
      <c r="G21" s="116"/>
      <c r="H21" s="116"/>
      <c r="I21" s="117"/>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6"/>
    </row>
    <row r="22" spans="1:61" ht="15" customHeight="1">
      <c r="A22" s="88" t="s">
        <v>46</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90"/>
    </row>
    <row r="23" spans="1:61" ht="15" customHeight="1">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3"/>
    </row>
    <row r="24" spans="1:61" ht="15" customHeight="1">
      <c r="A24" s="112" t="s">
        <v>47</v>
      </c>
      <c r="B24" s="113"/>
      <c r="C24" s="113"/>
      <c r="D24" s="113"/>
      <c r="E24" s="113"/>
      <c r="F24" s="113"/>
      <c r="G24" s="113"/>
      <c r="H24" s="113"/>
      <c r="I24" s="114"/>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38"/>
      <c r="BE24" s="1" t="s">
        <v>49</v>
      </c>
      <c r="BF24" s="1">
        <f>IF(TRIM($K25)="","",IF(ISERROR(MATCH($K25,$CA$3:$CA$5,0)),"INPUT_ERROR",MATCH($K25,$CA$3:$CA$5,0)))</f>
        <v>1</v>
      </c>
      <c r="BH24" s="1">
        <v>6</v>
      </c>
      <c r="BI24" s="1" t="str">
        <f>"ITEM" &amp; BH24 &amp; BG24 &amp; "=" &amp; BF24</f>
        <v>ITEM6=1</v>
      </c>
    </row>
    <row r="25" spans="1:61" ht="15" customHeight="1">
      <c r="A25" s="112"/>
      <c r="B25" s="113"/>
      <c r="C25" s="113"/>
      <c r="D25" s="113"/>
      <c r="E25" s="113"/>
      <c r="F25" s="113"/>
      <c r="G25" s="113"/>
      <c r="H25" s="113"/>
      <c r="I25" s="114"/>
      <c r="J25" s="99" t="s">
        <v>50</v>
      </c>
      <c r="K25" s="137" t="s">
        <v>170</v>
      </c>
      <c r="L25" s="137"/>
      <c r="M25" s="137"/>
      <c r="N25" s="137"/>
      <c r="O25" s="137"/>
      <c r="P25" s="137"/>
      <c r="Q25" s="50" t="s">
        <v>51</v>
      </c>
      <c r="R25" s="7"/>
      <c r="S25" s="7"/>
      <c r="T25" s="7"/>
      <c r="U25" s="7"/>
      <c r="V25" s="7"/>
      <c r="W25" s="7"/>
      <c r="X25" s="7"/>
      <c r="Y25" s="7"/>
      <c r="Z25" s="87" t="s">
        <v>52</v>
      </c>
      <c r="AA25" s="87"/>
      <c r="AB25" s="87"/>
      <c r="AC25" s="87"/>
      <c r="AD25" s="87"/>
      <c r="AE25" s="87"/>
      <c r="AF25" s="87"/>
      <c r="AG25" s="87"/>
      <c r="AH25" s="87"/>
      <c r="AI25" s="87"/>
      <c r="AJ25" s="87"/>
      <c r="AK25" s="87"/>
      <c r="AL25" s="87"/>
      <c r="AM25" s="138"/>
    </row>
    <row r="26" spans="1:61" ht="15" customHeight="1">
      <c r="A26" s="112"/>
      <c r="B26" s="113"/>
      <c r="C26" s="113"/>
      <c r="D26" s="113"/>
      <c r="E26" s="113"/>
      <c r="F26" s="113"/>
      <c r="G26" s="113"/>
      <c r="H26" s="113"/>
      <c r="I26" s="114"/>
      <c r="J26" s="99"/>
      <c r="K26" s="137"/>
      <c r="L26" s="137"/>
      <c r="M26" s="137"/>
      <c r="N26" s="137"/>
      <c r="O26" s="137"/>
      <c r="P26" s="137"/>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2"/>
      <c r="B27" s="113"/>
      <c r="C27" s="113"/>
      <c r="D27" s="113"/>
      <c r="E27" s="113"/>
      <c r="F27" s="113"/>
      <c r="G27" s="113"/>
      <c r="H27" s="113"/>
      <c r="I27" s="114"/>
      <c r="J27" s="156"/>
      <c r="K27" s="104"/>
      <c r="L27" s="104"/>
      <c r="M27" s="104"/>
      <c r="N27" s="104"/>
      <c r="O27" s="104"/>
      <c r="P27" s="104"/>
      <c r="Q27" s="104"/>
      <c r="R27" s="104"/>
      <c r="S27" s="104"/>
      <c r="T27" s="104"/>
      <c r="U27" s="104"/>
      <c r="V27" s="104"/>
      <c r="W27" s="104"/>
      <c r="X27" s="104"/>
      <c r="Y27" s="104"/>
      <c r="Z27" s="94" t="s">
        <v>54</v>
      </c>
      <c r="AA27" s="94"/>
      <c r="AB27" s="94"/>
      <c r="AC27" s="94"/>
      <c r="AD27" s="94"/>
      <c r="AE27" s="94"/>
      <c r="AF27" s="94"/>
      <c r="AG27" s="94"/>
      <c r="AH27" s="94"/>
      <c r="AI27" s="94"/>
      <c r="AJ27" s="94"/>
      <c r="AK27" s="94"/>
      <c r="AL27" s="94"/>
      <c r="AM27" s="157"/>
    </row>
    <row r="28" spans="1:61" ht="45" customHeight="1">
      <c r="A28" s="109" t="s">
        <v>55</v>
      </c>
      <c r="B28" s="110"/>
      <c r="C28" s="110"/>
      <c r="D28" s="110"/>
      <c r="E28" s="110"/>
      <c r="F28" s="110"/>
      <c r="G28" s="110"/>
      <c r="H28" s="110"/>
      <c r="I28" s="111"/>
      <c r="J28" s="174" t="s">
        <v>171</v>
      </c>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5"/>
      <c r="BH28" s="1">
        <v>7</v>
      </c>
      <c r="BI28" s="1" t="str">
        <f>"ITEM"&amp;BH28&amp; BG28 &amp;"="&amp;IF(TRIM($J28)="","",$J28)</f>
        <v>ITEM7=【情報照会】・番号法第１９条第８号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３、４、５、７、８、２９、４４、５０、５８、６７、７１、８５、８９、１１７、１２７及び１３３条　　</v>
      </c>
    </row>
    <row r="29" spans="1:61" ht="43.5" customHeight="1">
      <c r="A29" s="115"/>
      <c r="B29" s="116"/>
      <c r="C29" s="116"/>
      <c r="D29" s="116"/>
      <c r="E29" s="116"/>
      <c r="F29" s="116"/>
      <c r="G29" s="116"/>
      <c r="H29" s="116"/>
      <c r="I29" s="117"/>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6"/>
    </row>
    <row r="30" spans="1:61" ht="15" customHeight="1">
      <c r="A30" s="88" t="s">
        <v>56</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90"/>
    </row>
    <row r="31" spans="1:61" ht="15" customHeight="1">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3"/>
    </row>
    <row r="32" spans="1:61" ht="15" customHeight="1">
      <c r="A32" s="109" t="s">
        <v>57</v>
      </c>
      <c r="B32" s="110"/>
      <c r="C32" s="110"/>
      <c r="D32" s="110"/>
      <c r="E32" s="110"/>
      <c r="F32" s="110"/>
      <c r="G32" s="110"/>
      <c r="H32" s="110"/>
      <c r="I32" s="110"/>
      <c r="J32" s="161" t="s">
        <v>172</v>
      </c>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3"/>
      <c r="BH32" s="1">
        <v>8</v>
      </c>
      <c r="BI32" s="1" t="str">
        <f>"ITEM"&amp;BH32&amp; BG32 &amp; "="&amp;IF(TRIM($J32)="","",$J32)</f>
        <v>ITEM8=保健医療部　保険収納課</v>
      </c>
    </row>
    <row r="33" spans="1:113" ht="15" customHeight="1">
      <c r="A33" s="115"/>
      <c r="B33" s="116"/>
      <c r="C33" s="116"/>
      <c r="D33" s="116"/>
      <c r="E33" s="116"/>
      <c r="F33" s="116"/>
      <c r="G33" s="116"/>
      <c r="H33" s="116"/>
      <c r="I33" s="116"/>
      <c r="J33" s="164"/>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6"/>
    </row>
    <row r="34" spans="1:113" ht="15" customHeight="1">
      <c r="A34" s="109" t="s">
        <v>58</v>
      </c>
      <c r="B34" s="110"/>
      <c r="C34" s="110"/>
      <c r="D34" s="110"/>
      <c r="E34" s="110"/>
      <c r="F34" s="110"/>
      <c r="G34" s="110"/>
      <c r="H34" s="110"/>
      <c r="I34" s="110"/>
      <c r="J34" s="161" t="s">
        <v>173</v>
      </c>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BH34" s="1">
        <v>9</v>
      </c>
      <c r="BI34" s="1" t="str">
        <f>"ITEM"&amp;BH34&amp; BG34 &amp;"="&amp;IF(TRIM($J34)="","",$J34)</f>
        <v>ITEM9=保険収納課長</v>
      </c>
    </row>
    <row r="35" spans="1:113" ht="15" customHeight="1">
      <c r="A35" s="115"/>
      <c r="B35" s="116"/>
      <c r="C35" s="116"/>
      <c r="D35" s="116"/>
      <c r="E35" s="116"/>
      <c r="F35" s="116"/>
      <c r="G35" s="116"/>
      <c r="H35" s="116"/>
      <c r="I35" s="116"/>
      <c r="J35" s="164"/>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row>
    <row r="36" spans="1:113" ht="15" customHeight="1">
      <c r="A36" s="88" t="s">
        <v>59</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row>
    <row r="37" spans="1:113" ht="15" customHeight="1">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3"/>
    </row>
    <row r="38" spans="1:113" ht="15" customHeight="1">
      <c r="A38" s="16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BH38" s="1">
        <v>10</v>
      </c>
      <c r="BI38" s="1" t="str">
        <f>"ITEM"&amp;BH38&amp;BG38 &amp; "="&amp;IF(TRIM($A38)="","",$A38)</f>
        <v>ITEM10=</v>
      </c>
    </row>
    <row r="39" spans="1:113" ht="15" customHeight="1">
      <c r="A39" s="16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row>
    <row r="40" spans="1:113" ht="15" customHeight="1">
      <c r="A40" s="135" t="s">
        <v>60</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row>
    <row r="41" spans="1:113" ht="15"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row>
    <row r="42" spans="1:113" ht="15" customHeight="1">
      <c r="A42" s="118" t="s">
        <v>61</v>
      </c>
      <c r="B42" s="118"/>
      <c r="C42" s="118"/>
      <c r="D42" s="118"/>
      <c r="E42" s="118"/>
      <c r="F42" s="118"/>
      <c r="G42" s="118"/>
      <c r="H42" s="118"/>
      <c r="I42" s="118"/>
      <c r="J42" s="167" t="s">
        <v>174</v>
      </c>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BH42" s="1">
        <v>11</v>
      </c>
      <c r="BI42" s="1" t="str">
        <f>"ITEM"&amp;BH42&amp; BG42 &amp;"="&amp;IF(TRIM($J42)="","",$J42)</f>
        <v>ITEM11=保健医療部　保険収納課　　大東市谷川一丁目１番１号　ＴＥＬ　０７２－８７０－９６１９</v>
      </c>
    </row>
    <row r="43" spans="1:113" ht="15" customHeight="1">
      <c r="A43" s="118"/>
      <c r="B43" s="118"/>
      <c r="C43" s="118"/>
      <c r="D43" s="118"/>
      <c r="E43" s="118"/>
      <c r="F43" s="118"/>
      <c r="G43" s="118"/>
      <c r="H43" s="118"/>
      <c r="I43" s="118"/>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row>
    <row r="44" spans="1:113" ht="15" customHeight="1">
      <c r="A44" s="135" t="s">
        <v>62</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row>
    <row r="45" spans="1:113" ht="1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ht="15" customHeight="1">
      <c r="A46" s="118" t="s">
        <v>63</v>
      </c>
      <c r="B46" s="118"/>
      <c r="C46" s="118"/>
      <c r="D46" s="118"/>
      <c r="E46" s="118"/>
      <c r="F46" s="118"/>
      <c r="G46" s="118"/>
      <c r="H46" s="118"/>
      <c r="I46" s="118"/>
      <c r="J46" s="160" t="s">
        <v>174</v>
      </c>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BH46" s="1">
        <v>12</v>
      </c>
      <c r="BI46" s="1" t="str">
        <f>"ITEM"&amp;BH46&amp; BG46 &amp;"="&amp;IF(TRIM($J46)="","",$J46)</f>
        <v>ITEM12=保健医療部　保険収納課　　大東市谷川一丁目１番１号　ＴＥＬ　０７２－８７０－９６１９</v>
      </c>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ht="15" customHeight="1">
      <c r="A47" s="118"/>
      <c r="B47" s="118"/>
      <c r="C47" s="118"/>
      <c r="D47" s="118"/>
      <c r="E47" s="118"/>
      <c r="F47" s="118"/>
      <c r="G47" s="118"/>
      <c r="H47" s="118"/>
      <c r="I47" s="118"/>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15" customHeight="1">
      <c r="A48" s="88" t="s">
        <v>64</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119" t="s">
        <v>65</v>
      </c>
      <c r="AF48" s="121"/>
      <c r="AG48" s="105" t="s">
        <v>66</v>
      </c>
      <c r="AH48" s="105"/>
      <c r="AI48" s="105"/>
      <c r="AJ48" s="105"/>
      <c r="AK48" s="105"/>
      <c r="AL48" s="105"/>
      <c r="AM48" s="106"/>
      <c r="BE48" s="1" t="s">
        <v>109</v>
      </c>
      <c r="BF48" s="1" t="b">
        <f>IF($AF48="○",TRUE,IF($AF48="",FALSE,"INPUT_ERROR"))</f>
        <v>0</v>
      </c>
      <c r="BH48" s="1">
        <v>13</v>
      </c>
      <c r="BI48" s="1" t="str">
        <f>"ITEM" &amp; BH48 &amp;BG48 &amp; "=" &amp;BF48</f>
        <v>ITEM13=FALSE</v>
      </c>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15" customHeight="1">
      <c r="A49" s="9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120"/>
      <c r="AF49" s="122"/>
      <c r="AG49" s="107"/>
      <c r="AH49" s="107"/>
      <c r="AI49" s="107"/>
      <c r="AJ49" s="107"/>
      <c r="AK49" s="107"/>
      <c r="AL49" s="107"/>
      <c r="AM49" s="108"/>
    </row>
    <row r="50" spans="1:61" ht="15" customHeight="1">
      <c r="A50" s="118" t="s">
        <v>67</v>
      </c>
      <c r="B50" s="118"/>
      <c r="C50" s="118"/>
      <c r="D50" s="118"/>
      <c r="E50" s="118"/>
      <c r="F50" s="118"/>
      <c r="G50" s="118"/>
      <c r="H50" s="118"/>
      <c r="I50" s="11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BH50" s="1">
        <v>14</v>
      </c>
      <c r="BI50" s="1" t="str">
        <f>"ITEM"&amp;BH50&amp; BG50 &amp;"="&amp;IF(TRIM($J50)="","",$J50)</f>
        <v>ITEM14=</v>
      </c>
    </row>
    <row r="51" spans="1:61" ht="15" customHeight="1">
      <c r="A51" s="118"/>
      <c r="B51" s="118"/>
      <c r="C51" s="118"/>
      <c r="D51" s="118"/>
      <c r="E51" s="118"/>
      <c r="F51" s="118"/>
      <c r="G51" s="118"/>
      <c r="H51" s="118"/>
      <c r="I51" s="11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39" t="s">
        <v>68</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row>
    <row r="54" spans="1:61" ht="1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row>
    <row r="55" spans="1:61" ht="15" customHeight="1">
      <c r="A55" s="135" t="s">
        <v>70</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row>
    <row r="56" spans="1:61" ht="15" customHeight="1">
      <c r="A56" s="153"/>
      <c r="B56" s="153"/>
      <c r="C56" s="153"/>
      <c r="D56" s="153"/>
      <c r="E56" s="153"/>
      <c r="F56" s="153"/>
      <c r="G56" s="153"/>
      <c r="H56" s="153"/>
      <c r="I56" s="153"/>
      <c r="J56" s="153"/>
      <c r="K56" s="153"/>
      <c r="L56" s="153"/>
      <c r="M56" s="153"/>
      <c r="N56" s="153"/>
      <c r="O56" s="153"/>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row>
    <row r="57" spans="1:61" ht="15" customHeight="1">
      <c r="A57" s="109" t="s">
        <v>71</v>
      </c>
      <c r="B57" s="110"/>
      <c r="C57" s="110"/>
      <c r="D57" s="110"/>
      <c r="E57" s="110"/>
      <c r="F57" s="110"/>
      <c r="G57" s="110"/>
      <c r="H57" s="110"/>
      <c r="I57" s="110"/>
      <c r="J57" s="110"/>
      <c r="K57" s="110"/>
      <c r="L57" s="110"/>
      <c r="M57" s="110"/>
      <c r="N57" s="110"/>
      <c r="O57" s="111"/>
      <c r="P57" s="158"/>
      <c r="Q57" s="72"/>
      <c r="R57" s="72"/>
      <c r="S57" s="72"/>
      <c r="T57" s="72"/>
      <c r="U57" s="72"/>
      <c r="V57" s="72"/>
      <c r="W57" s="72"/>
      <c r="X57" s="72"/>
      <c r="Y57" s="72"/>
      <c r="Z57" s="86" t="s">
        <v>48</v>
      </c>
      <c r="AA57" s="86"/>
      <c r="AB57" s="86"/>
      <c r="AC57" s="86"/>
      <c r="AD57" s="86"/>
      <c r="AE57" s="86"/>
      <c r="AF57" s="86"/>
      <c r="AG57" s="86"/>
      <c r="AH57" s="86"/>
      <c r="AI57" s="86"/>
      <c r="AJ57" s="86"/>
      <c r="AK57" s="86"/>
      <c r="AL57" s="86"/>
      <c r="AM57" s="136"/>
      <c r="BE57" s="1" t="s">
        <v>69</v>
      </c>
      <c r="BF57" s="1">
        <f>IF(TRIM($Q59)="","",IF(ISERROR(MATCH($Q59,$CB$3:$CB$7,0)),"INPUT_ERROR",MATCH($Q59,$CB$3:$CB$7,0)))</f>
        <v>3</v>
      </c>
      <c r="BH57" s="1">
        <v>15</v>
      </c>
      <c r="BI57" s="1" t="str">
        <f>"ITEM" &amp; BH57 &amp; BG57 &amp; "=" &amp;BF57</f>
        <v>ITEM15=3</v>
      </c>
    </row>
    <row r="58" spans="1:61" ht="15" customHeight="1">
      <c r="A58" s="112"/>
      <c r="B58" s="113"/>
      <c r="C58" s="113"/>
      <c r="D58" s="113"/>
      <c r="E58" s="113"/>
      <c r="F58" s="113"/>
      <c r="G58" s="113"/>
      <c r="H58" s="113"/>
      <c r="I58" s="113"/>
      <c r="J58" s="113"/>
      <c r="K58" s="113"/>
      <c r="L58" s="113"/>
      <c r="M58" s="113"/>
      <c r="N58" s="113"/>
      <c r="O58" s="114"/>
      <c r="P58" s="155"/>
      <c r="Q58" s="50"/>
      <c r="R58" s="50"/>
      <c r="S58" s="50"/>
      <c r="T58" s="50"/>
      <c r="U58" s="50"/>
      <c r="V58" s="50"/>
      <c r="W58" s="50"/>
      <c r="X58" s="50"/>
      <c r="Y58" s="50"/>
      <c r="Z58" s="87" t="s">
        <v>72</v>
      </c>
      <c r="AA58" s="87"/>
      <c r="AB58" s="87"/>
      <c r="AC58" s="87"/>
      <c r="AD58" s="87"/>
      <c r="AE58" s="87"/>
      <c r="AF58" s="87"/>
      <c r="AG58" s="87"/>
      <c r="AH58" s="87"/>
      <c r="AI58" s="87"/>
      <c r="AJ58" s="87"/>
      <c r="AK58" s="87"/>
      <c r="AL58" s="87"/>
      <c r="AM58" s="138"/>
    </row>
    <row r="59" spans="1:61" ht="15" customHeight="1">
      <c r="A59" s="112"/>
      <c r="B59" s="113"/>
      <c r="C59" s="113"/>
      <c r="D59" s="113"/>
      <c r="E59" s="113"/>
      <c r="F59" s="113"/>
      <c r="G59" s="113"/>
      <c r="H59" s="113"/>
      <c r="I59" s="113"/>
      <c r="J59" s="113"/>
      <c r="K59" s="113"/>
      <c r="L59" s="113"/>
      <c r="M59" s="113"/>
      <c r="N59" s="113"/>
      <c r="O59" s="114"/>
      <c r="P59" s="151" t="s">
        <v>50</v>
      </c>
      <c r="Q59" s="154" t="s">
        <v>175</v>
      </c>
      <c r="R59" s="154"/>
      <c r="S59" s="154"/>
      <c r="T59" s="154"/>
      <c r="U59" s="154"/>
      <c r="V59" s="154"/>
      <c r="W59" s="154"/>
      <c r="X59" s="154"/>
      <c r="Y59" s="50" t="s">
        <v>51</v>
      </c>
      <c r="Z59" s="87" t="s">
        <v>73</v>
      </c>
      <c r="AA59" s="87"/>
      <c r="AB59" s="87"/>
      <c r="AC59" s="87"/>
      <c r="AD59" s="87"/>
      <c r="AE59" s="87"/>
      <c r="AF59" s="87"/>
      <c r="AG59" s="87"/>
      <c r="AH59" s="87"/>
      <c r="AI59" s="87"/>
      <c r="AJ59" s="87"/>
      <c r="AK59" s="87"/>
      <c r="AL59" s="87"/>
      <c r="AM59" s="138"/>
    </row>
    <row r="60" spans="1:61" ht="15" customHeight="1">
      <c r="A60" s="112"/>
      <c r="B60" s="113"/>
      <c r="C60" s="113"/>
      <c r="D60" s="113"/>
      <c r="E60" s="113"/>
      <c r="F60" s="113"/>
      <c r="G60" s="113"/>
      <c r="H60" s="113"/>
      <c r="I60" s="113"/>
      <c r="J60" s="113"/>
      <c r="K60" s="113"/>
      <c r="L60" s="113"/>
      <c r="M60" s="113"/>
      <c r="N60" s="113"/>
      <c r="O60" s="114"/>
      <c r="P60" s="151"/>
      <c r="Q60" s="154"/>
      <c r="R60" s="154"/>
      <c r="S60" s="154"/>
      <c r="T60" s="154"/>
      <c r="U60" s="154"/>
      <c r="V60" s="154"/>
      <c r="W60" s="154"/>
      <c r="X60" s="154"/>
      <c r="Y60" s="50"/>
      <c r="Z60" s="87" t="s">
        <v>74</v>
      </c>
      <c r="AA60" s="87"/>
      <c r="AB60" s="87"/>
      <c r="AC60" s="87"/>
      <c r="AD60" s="87"/>
      <c r="AE60" s="87"/>
      <c r="AF60" s="87"/>
      <c r="AG60" s="87"/>
      <c r="AH60" s="87"/>
      <c r="AI60" s="87"/>
      <c r="AJ60" s="87"/>
      <c r="AK60" s="87"/>
      <c r="AL60" s="87"/>
      <c r="AM60" s="138"/>
    </row>
    <row r="61" spans="1:61" ht="15" customHeight="1">
      <c r="A61" s="112"/>
      <c r="B61" s="113"/>
      <c r="C61" s="113"/>
      <c r="D61" s="113"/>
      <c r="E61" s="113"/>
      <c r="F61" s="113"/>
      <c r="G61" s="113"/>
      <c r="H61" s="113"/>
      <c r="I61" s="113"/>
      <c r="J61" s="113"/>
      <c r="K61" s="113"/>
      <c r="L61" s="113"/>
      <c r="M61" s="113"/>
      <c r="N61" s="113"/>
      <c r="O61" s="114"/>
      <c r="P61" s="155"/>
      <c r="Q61" s="50"/>
      <c r="R61" s="50"/>
      <c r="S61" s="50"/>
      <c r="T61" s="50"/>
      <c r="U61" s="50"/>
      <c r="V61" s="50"/>
      <c r="W61" s="50"/>
      <c r="X61" s="50"/>
      <c r="Y61" s="50"/>
      <c r="Z61" s="87" t="s">
        <v>75</v>
      </c>
      <c r="AA61" s="87"/>
      <c r="AB61" s="87"/>
      <c r="AC61" s="87"/>
      <c r="AD61" s="87"/>
      <c r="AE61" s="87"/>
      <c r="AF61" s="87"/>
      <c r="AG61" s="87"/>
      <c r="AH61" s="87"/>
      <c r="AI61" s="87"/>
      <c r="AJ61" s="87"/>
      <c r="AK61" s="87"/>
      <c r="AL61" s="87"/>
      <c r="AM61" s="138"/>
    </row>
    <row r="62" spans="1:61" ht="15" customHeight="1">
      <c r="A62" s="112"/>
      <c r="B62" s="113"/>
      <c r="C62" s="113"/>
      <c r="D62" s="113"/>
      <c r="E62" s="113"/>
      <c r="F62" s="113"/>
      <c r="G62" s="113"/>
      <c r="H62" s="113"/>
      <c r="I62" s="113"/>
      <c r="J62" s="113"/>
      <c r="K62" s="113"/>
      <c r="L62" s="113"/>
      <c r="M62" s="113"/>
      <c r="N62" s="113"/>
      <c r="O62" s="114"/>
      <c r="P62" s="156"/>
      <c r="Q62" s="104"/>
      <c r="R62" s="104"/>
      <c r="S62" s="104"/>
      <c r="T62" s="104"/>
      <c r="U62" s="104"/>
      <c r="V62" s="104"/>
      <c r="W62" s="104"/>
      <c r="X62" s="104"/>
      <c r="Y62" s="104"/>
      <c r="Z62" s="94" t="s">
        <v>76</v>
      </c>
      <c r="AA62" s="94"/>
      <c r="AB62" s="94"/>
      <c r="AC62" s="94"/>
      <c r="AD62" s="94"/>
      <c r="AE62" s="94"/>
      <c r="AF62" s="94"/>
      <c r="AG62" s="94"/>
      <c r="AH62" s="94"/>
      <c r="AI62" s="94"/>
      <c r="AJ62" s="94"/>
      <c r="AK62" s="94"/>
      <c r="AL62" s="94"/>
      <c r="AM62" s="157"/>
    </row>
    <row r="63" spans="1:61" ht="15" customHeight="1">
      <c r="A63" s="112"/>
      <c r="B63" s="113"/>
      <c r="C63" s="113"/>
      <c r="D63" s="114"/>
      <c r="E63" s="109" t="s">
        <v>77</v>
      </c>
      <c r="F63" s="110"/>
      <c r="G63" s="110"/>
      <c r="H63" s="110"/>
      <c r="I63" s="110"/>
      <c r="J63" s="110"/>
      <c r="K63" s="110"/>
      <c r="L63" s="110"/>
      <c r="M63" s="110"/>
      <c r="N63" s="110"/>
      <c r="O63" s="111"/>
      <c r="P63" s="220">
        <v>45597</v>
      </c>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1"/>
      <c r="BH63" s="1">
        <v>16</v>
      </c>
      <c r="BI63" s="1" t="str">
        <f>"ITEM"&amp;BH63&amp; BG63 &amp;"="&amp;IF(TRIM($P63)="","",TEXT($P63,"yyyymmdd"))</f>
        <v>ITEM16=20241101</v>
      </c>
    </row>
    <row r="64" spans="1:61" ht="15" customHeight="1">
      <c r="A64" s="115"/>
      <c r="B64" s="116"/>
      <c r="C64" s="116"/>
      <c r="D64" s="117"/>
      <c r="E64" s="115"/>
      <c r="F64" s="116"/>
      <c r="G64" s="116"/>
      <c r="H64" s="116"/>
      <c r="I64" s="116"/>
      <c r="J64" s="116"/>
      <c r="K64" s="116"/>
      <c r="L64" s="116"/>
      <c r="M64" s="116"/>
      <c r="N64" s="116"/>
      <c r="O64" s="117"/>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3"/>
    </row>
    <row r="65" spans="1:61" ht="15" customHeight="1">
      <c r="A65" s="135" t="s">
        <v>79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row>
    <row r="66" spans="1:61" ht="15" customHeight="1">
      <c r="A66" s="135"/>
      <c r="B66" s="135"/>
      <c r="C66" s="135"/>
      <c r="D66" s="135"/>
      <c r="E66" s="135"/>
      <c r="F66" s="135"/>
      <c r="G66" s="135"/>
      <c r="H66" s="135"/>
      <c r="I66" s="135"/>
      <c r="J66" s="135"/>
      <c r="K66" s="135"/>
      <c r="L66" s="135"/>
      <c r="M66" s="135"/>
      <c r="N66" s="135"/>
      <c r="O66" s="135"/>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row>
    <row r="67" spans="1:61" ht="15" customHeight="1">
      <c r="A67" s="109" t="s">
        <v>80</v>
      </c>
      <c r="B67" s="110"/>
      <c r="C67" s="110"/>
      <c r="D67" s="110"/>
      <c r="E67" s="110"/>
      <c r="F67" s="110"/>
      <c r="G67" s="110"/>
      <c r="H67" s="110"/>
      <c r="I67" s="110"/>
      <c r="J67" s="110"/>
      <c r="K67" s="110"/>
      <c r="L67" s="110"/>
      <c r="M67" s="110"/>
      <c r="N67" s="110"/>
      <c r="O67" s="111"/>
      <c r="P67" s="5"/>
      <c r="Q67" s="6"/>
      <c r="R67" s="6"/>
      <c r="S67" s="6"/>
      <c r="T67" s="6"/>
      <c r="U67" s="6"/>
      <c r="V67" s="6"/>
      <c r="W67" s="6"/>
      <c r="X67" s="6"/>
      <c r="Y67" s="6"/>
      <c r="Z67" s="86"/>
      <c r="AA67" s="86"/>
      <c r="AB67" s="86"/>
      <c r="AC67" s="86"/>
      <c r="AD67" s="86"/>
      <c r="AE67" s="86"/>
      <c r="AF67" s="86"/>
      <c r="AG67" s="86"/>
      <c r="AH67" s="86"/>
      <c r="AI67" s="86"/>
      <c r="AJ67" s="86"/>
      <c r="AK67" s="86"/>
      <c r="AL67" s="86"/>
      <c r="AM67" s="136"/>
      <c r="BE67" s="1" t="s">
        <v>78</v>
      </c>
      <c r="BF67" s="1">
        <f>IF(TRIM($Q68)="","",IF(ISERROR(MATCH($Q68,$CC$3:$CC$4,0)),"INPUT_ERROR",MATCH($Q68,$CC$3:$CC$4,0)))</f>
        <v>2</v>
      </c>
      <c r="BH67" s="1">
        <v>17</v>
      </c>
      <c r="BI67" s="1" t="str">
        <f>"ITEM" &amp; BH67 &amp;BG67 &amp; "=" &amp;BF67</f>
        <v>ITEM17=2</v>
      </c>
    </row>
    <row r="68" spans="1:61" ht="15" customHeight="1">
      <c r="A68" s="112"/>
      <c r="B68" s="113"/>
      <c r="C68" s="113"/>
      <c r="D68" s="113"/>
      <c r="E68" s="113"/>
      <c r="F68" s="113"/>
      <c r="G68" s="113"/>
      <c r="H68" s="113"/>
      <c r="I68" s="113"/>
      <c r="J68" s="113"/>
      <c r="K68" s="113"/>
      <c r="L68" s="113"/>
      <c r="M68" s="113"/>
      <c r="N68" s="113"/>
      <c r="O68" s="114"/>
      <c r="P68" s="99" t="s">
        <v>50</v>
      </c>
      <c r="Q68" s="137" t="s">
        <v>176</v>
      </c>
      <c r="R68" s="137"/>
      <c r="S68" s="137"/>
      <c r="T68" s="137"/>
      <c r="U68" s="137"/>
      <c r="V68" s="137"/>
      <c r="W68" s="137"/>
      <c r="X68" s="50" t="s">
        <v>51</v>
      </c>
      <c r="Y68" s="7"/>
      <c r="Z68" s="87" t="s">
        <v>48</v>
      </c>
      <c r="AA68" s="87"/>
      <c r="AB68" s="87"/>
      <c r="AC68" s="87"/>
      <c r="AD68" s="87"/>
      <c r="AE68" s="87"/>
      <c r="AF68" s="87"/>
      <c r="AG68" s="87"/>
      <c r="AH68" s="87"/>
      <c r="AI68" s="87"/>
      <c r="AJ68" s="87"/>
      <c r="AK68" s="87"/>
      <c r="AL68" s="87"/>
      <c r="AM68" s="138"/>
    </row>
    <row r="69" spans="1:61" ht="15" customHeight="1">
      <c r="A69" s="112"/>
      <c r="B69" s="113"/>
      <c r="C69" s="113"/>
      <c r="D69" s="113"/>
      <c r="E69" s="113"/>
      <c r="F69" s="113"/>
      <c r="G69" s="113"/>
      <c r="H69" s="113"/>
      <c r="I69" s="113"/>
      <c r="J69" s="113"/>
      <c r="K69" s="113"/>
      <c r="L69" s="113"/>
      <c r="M69" s="113"/>
      <c r="N69" s="113"/>
      <c r="O69" s="114"/>
      <c r="P69" s="99"/>
      <c r="Q69" s="137"/>
      <c r="R69" s="137"/>
      <c r="S69" s="137"/>
      <c r="T69" s="137"/>
      <c r="U69" s="137"/>
      <c r="V69" s="137"/>
      <c r="W69" s="137"/>
      <c r="X69" s="50"/>
      <c r="Y69" s="12"/>
      <c r="Z69" s="15" t="s">
        <v>81</v>
      </c>
      <c r="AA69" s="15"/>
      <c r="AB69" s="15"/>
      <c r="AC69" s="15"/>
      <c r="AD69" s="15"/>
      <c r="AE69" s="15" t="s">
        <v>82</v>
      </c>
      <c r="AF69" s="15"/>
      <c r="AG69" s="15"/>
      <c r="AH69" s="15"/>
      <c r="AI69" s="15"/>
      <c r="AJ69" s="15"/>
      <c r="AK69" s="15"/>
      <c r="AL69" s="15"/>
      <c r="AM69" s="16"/>
    </row>
    <row r="70" spans="1:61" ht="15" customHeight="1">
      <c r="A70" s="112"/>
      <c r="B70" s="113"/>
      <c r="C70" s="113"/>
      <c r="D70" s="113"/>
      <c r="E70" s="113"/>
      <c r="F70" s="113"/>
      <c r="G70" s="113"/>
      <c r="H70" s="113"/>
      <c r="I70" s="113"/>
      <c r="J70" s="113"/>
      <c r="K70" s="113"/>
      <c r="L70" s="113"/>
      <c r="M70" s="113"/>
      <c r="N70" s="113"/>
      <c r="O70" s="114"/>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2"/>
      <c r="B71" s="113"/>
      <c r="C71" s="113"/>
      <c r="D71" s="114"/>
      <c r="E71" s="109" t="s">
        <v>77</v>
      </c>
      <c r="F71" s="110"/>
      <c r="G71" s="110"/>
      <c r="H71" s="110"/>
      <c r="I71" s="110"/>
      <c r="J71" s="110"/>
      <c r="K71" s="110"/>
      <c r="L71" s="110"/>
      <c r="M71" s="110"/>
      <c r="N71" s="110"/>
      <c r="O71" s="111"/>
      <c r="P71" s="224">
        <v>45597</v>
      </c>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6"/>
      <c r="BH71" s="1">
        <v>18</v>
      </c>
      <c r="BI71" s="1" t="str">
        <f>"ITEM"&amp;BH71&amp; BG71 &amp;"="&amp;IF(TRIM($P71)="","",TEXT($P71,"yyyymmdd"))</f>
        <v>ITEM18=20241101</v>
      </c>
    </row>
    <row r="72" spans="1:61" ht="15" customHeight="1">
      <c r="A72" s="115"/>
      <c r="B72" s="116"/>
      <c r="C72" s="116"/>
      <c r="D72" s="117"/>
      <c r="E72" s="115"/>
      <c r="F72" s="116"/>
      <c r="G72" s="116"/>
      <c r="H72" s="116"/>
      <c r="I72" s="116"/>
      <c r="J72" s="116"/>
      <c r="K72" s="116"/>
      <c r="L72" s="116"/>
      <c r="M72" s="116"/>
      <c r="N72" s="116"/>
      <c r="O72" s="117"/>
      <c r="P72" s="227"/>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3"/>
    </row>
    <row r="73" spans="1:61" ht="15" customHeight="1">
      <c r="A73" s="135" t="s">
        <v>84</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row>
    <row r="74" spans="1:61" ht="15"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row>
    <row r="75" spans="1:61" ht="15" customHeight="1">
      <c r="A75" s="112" t="s">
        <v>85</v>
      </c>
      <c r="B75" s="113"/>
      <c r="C75" s="113"/>
      <c r="D75" s="113"/>
      <c r="E75" s="113"/>
      <c r="F75" s="113"/>
      <c r="G75" s="113"/>
      <c r="H75" s="113"/>
      <c r="I75" s="113"/>
      <c r="J75" s="113"/>
      <c r="K75" s="113"/>
      <c r="L75" s="113"/>
      <c r="M75" s="113"/>
      <c r="N75" s="113"/>
      <c r="O75" s="114"/>
      <c r="P75" s="5"/>
      <c r="Q75" s="6"/>
      <c r="R75" s="6"/>
      <c r="S75" s="6"/>
      <c r="T75" s="6"/>
      <c r="U75" s="6"/>
      <c r="V75" s="6"/>
      <c r="W75" s="6"/>
      <c r="X75" s="6"/>
      <c r="Y75" s="6"/>
      <c r="Z75" s="86"/>
      <c r="AA75" s="86"/>
      <c r="AB75" s="86"/>
      <c r="AC75" s="86"/>
      <c r="AD75" s="86"/>
      <c r="AE75" s="86"/>
      <c r="AF75" s="86"/>
      <c r="AG75" s="86"/>
      <c r="AH75" s="86"/>
      <c r="AI75" s="86"/>
      <c r="AJ75" s="86"/>
      <c r="AK75" s="86"/>
      <c r="AL75" s="86"/>
      <c r="AM75" s="136"/>
      <c r="BE75" s="1" t="s">
        <v>83</v>
      </c>
      <c r="BF75" s="1">
        <f>IF(TRIM($Q76)="","",IF(ISERROR(MATCH($Q76,$CD$3:$CD$4,0)),"INPUT_ERROR",MATCH($Q76,$CD$3:$CD$4,0)))</f>
        <v>2</v>
      </c>
      <c r="BH75" s="1">
        <v>19</v>
      </c>
      <c r="BI75" s="1" t="str">
        <f>"ITEM" &amp; BH75 &amp; BG75 &amp;"=" &amp;BF75</f>
        <v>ITEM19=2</v>
      </c>
    </row>
    <row r="76" spans="1:61" ht="15" customHeight="1">
      <c r="A76" s="112"/>
      <c r="B76" s="113"/>
      <c r="C76" s="113"/>
      <c r="D76" s="113"/>
      <c r="E76" s="113"/>
      <c r="F76" s="113"/>
      <c r="G76" s="113"/>
      <c r="H76" s="113"/>
      <c r="I76" s="113"/>
      <c r="J76" s="113"/>
      <c r="K76" s="113"/>
      <c r="L76" s="113"/>
      <c r="M76" s="113"/>
      <c r="N76" s="113"/>
      <c r="O76" s="114"/>
      <c r="P76" s="99" t="s">
        <v>50</v>
      </c>
      <c r="Q76" s="137" t="s">
        <v>177</v>
      </c>
      <c r="R76" s="137"/>
      <c r="S76" s="137"/>
      <c r="T76" s="137"/>
      <c r="U76" s="137"/>
      <c r="V76" s="137"/>
      <c r="W76" s="137"/>
      <c r="X76" s="50" t="s">
        <v>51</v>
      </c>
      <c r="Y76" s="7"/>
      <c r="Z76" s="87" t="s">
        <v>48</v>
      </c>
      <c r="AA76" s="87"/>
      <c r="AB76" s="87"/>
      <c r="AC76" s="87"/>
      <c r="AD76" s="87"/>
      <c r="AE76" s="87"/>
      <c r="AF76" s="87"/>
      <c r="AG76" s="87"/>
      <c r="AH76" s="87"/>
      <c r="AI76" s="87"/>
      <c r="AJ76" s="87"/>
      <c r="AK76" s="87"/>
      <c r="AL76" s="87"/>
      <c r="AM76" s="138"/>
    </row>
    <row r="77" spans="1:61" ht="15" customHeight="1">
      <c r="A77" s="112"/>
      <c r="B77" s="113"/>
      <c r="C77" s="113"/>
      <c r="D77" s="113"/>
      <c r="E77" s="113"/>
      <c r="F77" s="113"/>
      <c r="G77" s="113"/>
      <c r="H77" s="113"/>
      <c r="I77" s="113"/>
      <c r="J77" s="113"/>
      <c r="K77" s="113"/>
      <c r="L77" s="113"/>
      <c r="M77" s="113"/>
      <c r="N77" s="113"/>
      <c r="O77" s="114"/>
      <c r="P77" s="99"/>
      <c r="Q77" s="137"/>
      <c r="R77" s="137"/>
      <c r="S77" s="137"/>
      <c r="T77" s="137"/>
      <c r="U77" s="137"/>
      <c r="V77" s="137"/>
      <c r="W77" s="137"/>
      <c r="X77" s="50"/>
      <c r="Y77" s="12"/>
      <c r="Z77" s="15" t="s">
        <v>86</v>
      </c>
      <c r="AA77" s="15"/>
      <c r="AB77" s="15"/>
      <c r="AC77" s="15"/>
      <c r="AD77" s="15"/>
      <c r="AE77" s="15" t="s">
        <v>87</v>
      </c>
      <c r="AF77" s="15"/>
      <c r="AG77" s="15"/>
      <c r="AH77" s="15"/>
      <c r="AI77" s="15"/>
      <c r="AJ77" s="15"/>
      <c r="AK77" s="15"/>
      <c r="AL77" s="15"/>
      <c r="AM77" s="16"/>
    </row>
    <row r="78" spans="1:61" ht="15" customHeight="1">
      <c r="A78" s="115"/>
      <c r="B78" s="116"/>
      <c r="C78" s="116"/>
      <c r="D78" s="116"/>
      <c r="E78" s="116"/>
      <c r="F78" s="116"/>
      <c r="G78" s="116"/>
      <c r="H78" s="116"/>
      <c r="I78" s="116"/>
      <c r="J78" s="116"/>
      <c r="K78" s="116"/>
      <c r="L78" s="116"/>
      <c r="M78" s="116"/>
      <c r="N78" s="116"/>
      <c r="O78" s="117"/>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39" t="s">
        <v>88</v>
      </c>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row>
    <row r="81" spans="1:61" ht="1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row>
    <row r="82" spans="1:61" ht="15" customHeight="1">
      <c r="A82" s="88" t="s">
        <v>90</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90"/>
    </row>
    <row r="83" spans="1:61" ht="15" customHeight="1">
      <c r="A83" s="9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3"/>
    </row>
    <row r="84" spans="1:61" ht="15" customHeight="1">
      <c r="A84" s="141" t="str">
        <f>IF(BF57=1,$CE$3,IF(OR(BF57=2,AND(BF57=3,BF67=2,BF75=2)),$CE$4,IF(OR(AND(BF57=3,BF75=1),AND(BF57=3,BF67=1),AND(BF57=4,BF67=2,BF75=2)),$CE$5,IF(OR(AND(BF57=4,BF67=1),AND(BF57=4,BF75=1),BF57=5),$CE$6,""))))</f>
        <v>基礎項目評価の実施が義務付けられる</v>
      </c>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3"/>
      <c r="BE84" s="1" t="s">
        <v>89</v>
      </c>
      <c r="BF84" s="1">
        <f>IF(TRIM(A84)="","",IF(ISERROR(MATCH(A84,CE3:CE6,0)),"INPUT_ERROR",MATCH(A84,CE3:CE6,0)))</f>
        <v>2</v>
      </c>
      <c r="BH84" s="1">
        <v>20</v>
      </c>
      <c r="BI84" s="1" t="str">
        <f>"ITEM" &amp; BH84 &amp; BG84 &amp; "=" &amp; BF84</f>
        <v>ITEM20=2</v>
      </c>
    </row>
    <row r="85" spans="1:61" ht="15" customHeight="1">
      <c r="A85" s="144"/>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6"/>
    </row>
    <row r="86" spans="1:61" ht="15" customHeight="1">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9"/>
    </row>
    <row r="87" spans="1:61" ht="1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row>
    <row r="88" spans="1:61" ht="15" customHeight="1">
      <c r="A88" s="139" t="s">
        <v>91</v>
      </c>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row>
    <row r="89" spans="1:61" ht="15" customHeight="1">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row>
    <row r="90" spans="1:61" ht="1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row>
    <row r="91" spans="1:61" ht="15" customHeight="1">
      <c r="A91" s="88" t="s">
        <v>93</v>
      </c>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90"/>
    </row>
    <row r="92" spans="1:61"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3"/>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0"/>
      <c r="BE93" s="1" t="s">
        <v>92</v>
      </c>
      <c r="BF93" s="1">
        <f>IF(TRIM($E94)="","",IF(ISERROR(MATCH($E94,$CF$3:$CF$5,0)),"INPUT_ERROR",MATCH($E94,$CF$3:$CF$5,0)))</f>
        <v>1</v>
      </c>
      <c r="BH93" s="1">
        <v>21</v>
      </c>
      <c r="BI93" s="1" t="str">
        <f>"ITEM" &amp; BH93 &amp;BG93 &amp; "=" &amp;BF93</f>
        <v>ITEM21=1</v>
      </c>
    </row>
    <row r="94" spans="1:61" ht="15" customHeight="1">
      <c r="A94" s="19"/>
      <c r="B94" s="3"/>
      <c r="C94" s="3"/>
      <c r="D94" s="151" t="s">
        <v>50</v>
      </c>
      <c r="E94" s="154" t="s">
        <v>16</v>
      </c>
      <c r="F94" s="154"/>
      <c r="G94" s="154"/>
      <c r="H94" s="154"/>
      <c r="I94" s="154"/>
      <c r="J94" s="154"/>
      <c r="K94" s="154"/>
      <c r="L94" s="154"/>
      <c r="M94" s="154"/>
      <c r="N94" s="154"/>
      <c r="O94" s="154"/>
      <c r="P94" s="154"/>
      <c r="Q94" s="50" t="s">
        <v>51</v>
      </c>
      <c r="R94" s="7"/>
      <c r="S94" s="7"/>
      <c r="T94" s="7"/>
      <c r="U94" s="7"/>
      <c r="V94" s="7"/>
      <c r="W94" s="7"/>
      <c r="X94" s="7"/>
      <c r="Y94" s="7"/>
      <c r="Z94" s="50" t="s">
        <v>95</v>
      </c>
      <c r="AA94" s="50"/>
      <c r="AB94" s="50"/>
      <c r="AC94" s="50"/>
      <c r="AD94" s="50"/>
      <c r="AE94" s="50"/>
      <c r="AF94" s="50"/>
      <c r="AG94" s="50"/>
      <c r="AH94" s="50"/>
      <c r="AI94" s="50"/>
      <c r="AJ94" s="50"/>
      <c r="AK94" s="50"/>
      <c r="AL94" s="50"/>
      <c r="AM94" s="152"/>
    </row>
    <row r="95" spans="1:61" ht="15" customHeight="1">
      <c r="A95" s="19"/>
      <c r="B95" s="3"/>
      <c r="C95" s="3"/>
      <c r="D95" s="151"/>
      <c r="E95" s="154"/>
      <c r="F95" s="154"/>
      <c r="G95" s="154"/>
      <c r="H95" s="154"/>
      <c r="I95" s="154"/>
      <c r="J95" s="154"/>
      <c r="K95" s="154"/>
      <c r="L95" s="154"/>
      <c r="M95" s="154"/>
      <c r="N95" s="154"/>
      <c r="O95" s="154"/>
      <c r="P95" s="154"/>
      <c r="Q95" s="50"/>
      <c r="R95" s="7"/>
      <c r="S95" s="7"/>
      <c r="T95" s="7"/>
      <c r="U95" s="7"/>
      <c r="V95" s="7"/>
      <c r="W95" s="7"/>
      <c r="X95" s="7"/>
      <c r="Y95" s="7"/>
      <c r="Z95" s="50" t="s">
        <v>96</v>
      </c>
      <c r="AA95" s="50"/>
      <c r="AB95" s="50"/>
      <c r="AC95" s="50"/>
      <c r="AD95" s="50"/>
      <c r="AE95" s="50"/>
      <c r="AF95" s="50"/>
      <c r="AG95" s="50"/>
      <c r="AH95" s="50"/>
      <c r="AI95" s="50"/>
      <c r="AJ95" s="50"/>
      <c r="AK95" s="50"/>
      <c r="AL95" s="50"/>
      <c r="AM95" s="152"/>
    </row>
    <row r="96" spans="1:61" ht="15" customHeight="1">
      <c r="A96" s="19"/>
      <c r="B96" s="3"/>
      <c r="C96" s="3"/>
      <c r="D96" s="151"/>
      <c r="E96" s="154"/>
      <c r="F96" s="154"/>
      <c r="G96" s="154"/>
      <c r="H96" s="154"/>
      <c r="I96" s="154"/>
      <c r="J96" s="154"/>
      <c r="K96" s="154"/>
      <c r="L96" s="154"/>
      <c r="M96" s="154"/>
      <c r="N96" s="154"/>
      <c r="O96" s="154"/>
      <c r="P96" s="154"/>
      <c r="Q96" s="50"/>
      <c r="R96" s="7"/>
      <c r="S96" s="7"/>
      <c r="T96" s="7"/>
      <c r="U96" s="7"/>
      <c r="V96" s="7"/>
      <c r="W96" s="7"/>
      <c r="X96" s="7"/>
      <c r="Y96" s="7"/>
      <c r="Z96" s="50" t="s">
        <v>97</v>
      </c>
      <c r="AA96" s="50"/>
      <c r="AB96" s="50"/>
      <c r="AC96" s="50"/>
      <c r="AD96" s="50"/>
      <c r="AE96" s="50"/>
      <c r="AF96" s="50"/>
      <c r="AG96" s="50"/>
      <c r="AH96" s="50"/>
      <c r="AI96" s="50"/>
      <c r="AJ96" s="50"/>
      <c r="AK96" s="50"/>
      <c r="AL96" s="50"/>
      <c r="AM96" s="152"/>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21"/>
    </row>
    <row r="100" spans="1:61" ht="15" customHeight="1">
      <c r="A100" s="88" t="s">
        <v>100</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90"/>
    </row>
    <row r="101" spans="1:61" ht="15" customHeight="1">
      <c r="A101" s="9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3"/>
    </row>
    <row r="102" spans="1:61" ht="15" customHeight="1">
      <c r="A102" s="109" t="s">
        <v>101</v>
      </c>
      <c r="B102" s="110"/>
      <c r="C102" s="110"/>
      <c r="D102" s="110"/>
      <c r="E102" s="110"/>
      <c r="F102" s="110"/>
      <c r="G102" s="110"/>
      <c r="H102" s="110"/>
      <c r="I102" s="111"/>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2"/>
      <c r="B103" s="113"/>
      <c r="C103" s="113"/>
      <c r="D103" s="113"/>
      <c r="E103" s="113"/>
      <c r="F103" s="113"/>
      <c r="G103" s="113"/>
      <c r="H103" s="113"/>
      <c r="I103" s="114"/>
      <c r="J103" s="99" t="s">
        <v>102</v>
      </c>
      <c r="K103" s="137" t="s">
        <v>26</v>
      </c>
      <c r="L103" s="137"/>
      <c r="M103" s="137"/>
      <c r="N103" s="137"/>
      <c r="O103" s="137"/>
      <c r="P103" s="137"/>
      <c r="Q103" s="137"/>
      <c r="R103" s="137"/>
      <c r="S103" s="137"/>
      <c r="T103" s="134"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2"/>
      <c r="B104" s="113"/>
      <c r="C104" s="113"/>
      <c r="D104" s="113"/>
      <c r="E104" s="113"/>
      <c r="F104" s="113"/>
      <c r="G104" s="113"/>
      <c r="H104" s="113"/>
      <c r="I104" s="114"/>
      <c r="J104" s="99"/>
      <c r="K104" s="137"/>
      <c r="L104" s="137"/>
      <c r="M104" s="137"/>
      <c r="N104" s="137"/>
      <c r="O104" s="137"/>
      <c r="P104" s="137"/>
      <c r="Q104" s="137"/>
      <c r="R104" s="137"/>
      <c r="S104" s="137"/>
      <c r="T104" s="134"/>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5"/>
      <c r="B105" s="116"/>
      <c r="C105" s="116"/>
      <c r="D105" s="116"/>
      <c r="E105" s="116"/>
      <c r="F105" s="116"/>
      <c r="G105" s="116"/>
      <c r="H105" s="116"/>
      <c r="I105" s="117"/>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8" t="s">
        <v>106</v>
      </c>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90"/>
    </row>
    <row r="107" spans="1:61" ht="15" customHeight="1">
      <c r="A107" s="9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3"/>
    </row>
    <row r="108" spans="1:61" ht="15" customHeight="1">
      <c r="A108" s="118" t="s">
        <v>107</v>
      </c>
      <c r="B108" s="118"/>
      <c r="C108" s="118"/>
      <c r="D108" s="118"/>
      <c r="E108" s="118"/>
      <c r="F108" s="118"/>
      <c r="G108" s="118"/>
      <c r="H108" s="118"/>
      <c r="I108" s="118"/>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8"/>
      <c r="B109" s="118"/>
      <c r="C109" s="118"/>
      <c r="D109" s="118"/>
      <c r="E109" s="118"/>
      <c r="F109" s="118"/>
      <c r="G109" s="118"/>
      <c r="H109" s="118"/>
      <c r="I109" s="118"/>
      <c r="J109" s="99" t="s">
        <v>102</v>
      </c>
      <c r="K109" s="137" t="s">
        <v>26</v>
      </c>
      <c r="L109" s="137"/>
      <c r="M109" s="137"/>
      <c r="N109" s="137"/>
      <c r="O109" s="137"/>
      <c r="P109" s="137"/>
      <c r="Q109" s="137"/>
      <c r="R109" s="137"/>
      <c r="S109" s="137"/>
      <c r="T109" s="134"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8"/>
      <c r="B110" s="118"/>
      <c r="C110" s="118"/>
      <c r="D110" s="118"/>
      <c r="E110" s="118"/>
      <c r="F110" s="118"/>
      <c r="G110" s="118"/>
      <c r="H110" s="118"/>
      <c r="I110" s="118"/>
      <c r="J110" s="99"/>
      <c r="K110" s="137"/>
      <c r="L110" s="137"/>
      <c r="M110" s="137"/>
      <c r="N110" s="137"/>
      <c r="O110" s="137"/>
      <c r="P110" s="137"/>
      <c r="Q110" s="137"/>
      <c r="R110" s="137"/>
      <c r="S110" s="137"/>
      <c r="T110" s="134"/>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8"/>
      <c r="B111" s="118"/>
      <c r="C111" s="118"/>
      <c r="D111" s="118"/>
      <c r="E111" s="118"/>
      <c r="F111" s="118"/>
      <c r="G111" s="118"/>
      <c r="H111" s="118"/>
      <c r="I111" s="118"/>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8"/>
      <c r="B112" s="118"/>
      <c r="C112" s="118"/>
      <c r="D112" s="118"/>
      <c r="E112" s="118"/>
      <c r="F112" s="118"/>
      <c r="G112" s="118"/>
      <c r="H112" s="118"/>
      <c r="I112" s="118"/>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8" t="s">
        <v>108</v>
      </c>
      <c r="B113" s="118"/>
      <c r="C113" s="118"/>
      <c r="D113" s="118"/>
      <c r="E113" s="118"/>
      <c r="F113" s="118"/>
      <c r="G113" s="118"/>
      <c r="H113" s="118"/>
      <c r="I113" s="118"/>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8"/>
      <c r="B114" s="118"/>
      <c r="C114" s="118"/>
      <c r="D114" s="118"/>
      <c r="E114" s="118"/>
      <c r="F114" s="118"/>
      <c r="G114" s="118"/>
      <c r="H114" s="118"/>
      <c r="I114" s="118"/>
      <c r="J114" s="99" t="s">
        <v>102</v>
      </c>
      <c r="K114" s="137" t="s">
        <v>26</v>
      </c>
      <c r="L114" s="137"/>
      <c r="M114" s="137"/>
      <c r="N114" s="137"/>
      <c r="O114" s="137"/>
      <c r="P114" s="137"/>
      <c r="Q114" s="137"/>
      <c r="R114" s="137"/>
      <c r="S114" s="137"/>
      <c r="T114" s="134"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8"/>
      <c r="B115" s="118"/>
      <c r="C115" s="118"/>
      <c r="D115" s="118"/>
      <c r="E115" s="118"/>
      <c r="F115" s="118"/>
      <c r="G115" s="118"/>
      <c r="H115" s="118"/>
      <c r="I115" s="118"/>
      <c r="J115" s="99"/>
      <c r="K115" s="137"/>
      <c r="L115" s="137"/>
      <c r="M115" s="137"/>
      <c r="N115" s="137"/>
      <c r="O115" s="137"/>
      <c r="P115" s="137"/>
      <c r="Q115" s="137"/>
      <c r="R115" s="137"/>
      <c r="S115" s="137"/>
      <c r="T115" s="134"/>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8"/>
      <c r="B116" s="118"/>
      <c r="C116" s="118"/>
      <c r="D116" s="118"/>
      <c r="E116" s="118"/>
      <c r="F116" s="118"/>
      <c r="G116" s="118"/>
      <c r="H116" s="118"/>
      <c r="I116" s="118"/>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8"/>
      <c r="B117" s="118"/>
      <c r="C117" s="118"/>
      <c r="D117" s="118"/>
      <c r="E117" s="118"/>
      <c r="F117" s="118"/>
      <c r="G117" s="118"/>
      <c r="H117" s="118"/>
      <c r="I117" s="118"/>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3" t="s">
        <v>110</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19" t="s">
        <v>65</v>
      </c>
      <c r="AF118" s="121"/>
      <c r="AG118" s="105" t="s">
        <v>111</v>
      </c>
      <c r="AH118" s="105"/>
      <c r="AI118" s="105"/>
      <c r="AJ118" s="105"/>
      <c r="AK118" s="105"/>
      <c r="AL118" s="105"/>
      <c r="AM118" s="106"/>
      <c r="BE118" s="1" t="s">
        <v>109</v>
      </c>
      <c r="BF118" s="1" t="b">
        <f>IF($AF118="○",TRUE,IF($AF118="",FALSE,"INPUT_ERROR"))</f>
        <v>0</v>
      </c>
      <c r="BH118" s="1">
        <v>25</v>
      </c>
      <c r="BI118" s="1" t="str">
        <f>"ITEM" &amp; BH118 &amp;BG118 &amp; "=" &amp;BF118</f>
        <v>ITEM25=FALSE</v>
      </c>
    </row>
    <row r="119" spans="1:61" ht="15" customHeight="1">
      <c r="A119" s="124"/>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20"/>
      <c r="AF119" s="122"/>
      <c r="AG119" s="107"/>
      <c r="AH119" s="107"/>
      <c r="AI119" s="107"/>
      <c r="AJ119" s="107"/>
      <c r="AK119" s="107"/>
      <c r="AL119" s="107"/>
      <c r="AM119" s="108"/>
    </row>
    <row r="120" spans="1:61" ht="15" customHeight="1">
      <c r="A120" s="109" t="s">
        <v>112</v>
      </c>
      <c r="B120" s="110"/>
      <c r="C120" s="110"/>
      <c r="D120" s="110"/>
      <c r="E120" s="110"/>
      <c r="F120" s="110"/>
      <c r="G120" s="110"/>
      <c r="H120" s="110"/>
      <c r="I120" s="111"/>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2"/>
      <c r="B121" s="113"/>
      <c r="C121" s="113"/>
      <c r="D121" s="113"/>
      <c r="E121" s="113"/>
      <c r="F121" s="113"/>
      <c r="G121" s="113"/>
      <c r="H121" s="113"/>
      <c r="I121" s="114"/>
      <c r="J121" s="99" t="s">
        <v>102</v>
      </c>
      <c r="K121" s="137" t="s">
        <v>26</v>
      </c>
      <c r="L121" s="137"/>
      <c r="M121" s="137"/>
      <c r="N121" s="137"/>
      <c r="O121" s="137"/>
      <c r="P121" s="137"/>
      <c r="Q121" s="137"/>
      <c r="R121" s="137"/>
      <c r="S121" s="137"/>
      <c r="T121" s="134"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2"/>
      <c r="B122" s="113"/>
      <c r="C122" s="113"/>
      <c r="D122" s="113"/>
      <c r="E122" s="113"/>
      <c r="F122" s="113"/>
      <c r="G122" s="113"/>
      <c r="H122" s="113"/>
      <c r="I122" s="114"/>
      <c r="J122" s="99"/>
      <c r="K122" s="137"/>
      <c r="L122" s="137"/>
      <c r="M122" s="137"/>
      <c r="N122" s="137"/>
      <c r="O122" s="137"/>
      <c r="P122" s="137"/>
      <c r="Q122" s="137"/>
      <c r="R122" s="137"/>
      <c r="S122" s="137"/>
      <c r="T122" s="134"/>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5"/>
      <c r="B123" s="116"/>
      <c r="C123" s="116"/>
      <c r="D123" s="116"/>
      <c r="E123" s="116"/>
      <c r="F123" s="116"/>
      <c r="G123" s="116"/>
      <c r="H123" s="116"/>
      <c r="I123" s="117"/>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5" t="s">
        <v>113</v>
      </c>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19" t="s">
        <v>65</v>
      </c>
      <c r="AF124" s="121"/>
      <c r="AG124" s="105" t="s">
        <v>114</v>
      </c>
      <c r="AH124" s="105"/>
      <c r="AI124" s="105"/>
      <c r="AJ124" s="105"/>
      <c r="AK124" s="105"/>
      <c r="AL124" s="105"/>
      <c r="AM124" s="106"/>
      <c r="BE124" s="1" t="s">
        <v>125</v>
      </c>
      <c r="BF124" s="1" t="b">
        <f>IF($AF124="○",TRUE,IF($AF124="",FALSE,"INPUT_ERROR"))</f>
        <v>0</v>
      </c>
      <c r="BH124" s="1">
        <v>27</v>
      </c>
      <c r="BI124" s="1" t="str">
        <f>"ITEM" &amp; BH124 &amp;BG124 &amp; "=" &amp;BF124</f>
        <v>ITEM27=FALSE</v>
      </c>
    </row>
    <row r="125" spans="1:61" ht="15" customHeight="1">
      <c r="A125" s="127"/>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0"/>
      <c r="AF125" s="122"/>
      <c r="AG125" s="107"/>
      <c r="AH125" s="107"/>
      <c r="AI125" s="107"/>
      <c r="AJ125" s="107"/>
      <c r="AK125" s="107"/>
      <c r="AL125" s="107"/>
      <c r="AM125" s="108"/>
    </row>
    <row r="126" spans="1:61" ht="15" customHeight="1">
      <c r="A126" s="109" t="s">
        <v>115</v>
      </c>
      <c r="B126" s="110"/>
      <c r="C126" s="110"/>
      <c r="D126" s="110"/>
      <c r="E126" s="110"/>
      <c r="F126" s="110"/>
      <c r="G126" s="110"/>
      <c r="H126" s="110"/>
      <c r="I126" s="111"/>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112"/>
      <c r="B127" s="113"/>
      <c r="C127" s="113"/>
      <c r="D127" s="113"/>
      <c r="E127" s="113"/>
      <c r="F127" s="113"/>
      <c r="G127" s="113"/>
      <c r="H127" s="113"/>
      <c r="I127" s="114"/>
      <c r="J127" s="99" t="s">
        <v>50</v>
      </c>
      <c r="K127" s="137" t="s">
        <v>26</v>
      </c>
      <c r="L127" s="137"/>
      <c r="M127" s="137"/>
      <c r="N127" s="137"/>
      <c r="O127" s="137"/>
      <c r="P127" s="137"/>
      <c r="Q127" s="137"/>
      <c r="R127" s="137"/>
      <c r="S127" s="137"/>
      <c r="T127" s="134"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2"/>
      <c r="B128" s="113"/>
      <c r="C128" s="113"/>
      <c r="D128" s="113"/>
      <c r="E128" s="113"/>
      <c r="F128" s="113"/>
      <c r="G128" s="113"/>
      <c r="H128" s="113"/>
      <c r="I128" s="114"/>
      <c r="J128" s="99"/>
      <c r="K128" s="137"/>
      <c r="L128" s="137"/>
      <c r="M128" s="137"/>
      <c r="N128" s="137"/>
      <c r="O128" s="137"/>
      <c r="P128" s="137"/>
      <c r="Q128" s="137"/>
      <c r="R128" s="137"/>
      <c r="S128" s="137"/>
      <c r="T128" s="134"/>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5"/>
      <c r="B129" s="116"/>
      <c r="C129" s="116"/>
      <c r="D129" s="116"/>
      <c r="E129" s="116"/>
      <c r="F129" s="116"/>
      <c r="G129" s="116"/>
      <c r="H129" s="116"/>
      <c r="I129" s="117"/>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3" t="s">
        <v>116</v>
      </c>
      <c r="B130" s="105"/>
      <c r="C130" s="105"/>
      <c r="D130" s="105"/>
      <c r="E130" s="105"/>
      <c r="F130" s="105"/>
      <c r="G130" s="105"/>
      <c r="H130" s="105"/>
      <c r="I130" s="105"/>
      <c r="J130" s="105"/>
      <c r="K130" s="105"/>
      <c r="L130" s="105"/>
      <c r="M130" s="105"/>
      <c r="N130" s="105"/>
      <c r="O130" s="105"/>
      <c r="P130" s="105"/>
      <c r="Q130" s="105"/>
      <c r="R130" s="105"/>
      <c r="S130" s="105"/>
      <c r="T130" s="119"/>
      <c r="U130" s="129"/>
      <c r="V130" s="129" t="s">
        <v>65</v>
      </c>
      <c r="W130" s="121"/>
      <c r="X130" s="126" t="s">
        <v>117</v>
      </c>
      <c r="Y130" s="126"/>
      <c r="Z130" s="126"/>
      <c r="AA130" s="126"/>
      <c r="AB130" s="126"/>
      <c r="AC130" s="126"/>
      <c r="AD130" s="126"/>
      <c r="AE130" s="129" t="s">
        <v>65</v>
      </c>
      <c r="AF130" s="121"/>
      <c r="AG130" s="126" t="s">
        <v>118</v>
      </c>
      <c r="AH130" s="126"/>
      <c r="AI130" s="126"/>
      <c r="AJ130" s="126"/>
      <c r="AK130" s="126"/>
      <c r="AL130" s="126"/>
      <c r="AM130" s="177"/>
      <c r="BE130" s="1" t="s">
        <v>109</v>
      </c>
      <c r="BF130" s="1" t="b">
        <f>IF($W130="○",TRUE,IF($W130="",FALSE,"INPUT_ERROR"))</f>
        <v>0</v>
      </c>
      <c r="BH130" s="1">
        <v>29</v>
      </c>
      <c r="BI130" s="1" t="str">
        <f>"ITEM" &amp; BH130 &amp;BG130 &amp; "=" &amp;BF130</f>
        <v>ITEM29=FALSE</v>
      </c>
    </row>
    <row r="131" spans="1:61" ht="15" customHeight="1">
      <c r="A131" s="124"/>
      <c r="B131" s="107"/>
      <c r="C131" s="107"/>
      <c r="D131" s="107"/>
      <c r="E131" s="107"/>
      <c r="F131" s="107"/>
      <c r="G131" s="107"/>
      <c r="H131" s="107"/>
      <c r="I131" s="107"/>
      <c r="J131" s="107"/>
      <c r="K131" s="107"/>
      <c r="L131" s="107"/>
      <c r="M131" s="107"/>
      <c r="N131" s="107"/>
      <c r="O131" s="107"/>
      <c r="P131" s="107"/>
      <c r="Q131" s="107"/>
      <c r="R131" s="107"/>
      <c r="S131" s="107"/>
      <c r="T131" s="120"/>
      <c r="U131" s="130"/>
      <c r="V131" s="130"/>
      <c r="W131" s="122"/>
      <c r="X131" s="128"/>
      <c r="Y131" s="128"/>
      <c r="Z131" s="128"/>
      <c r="AA131" s="128"/>
      <c r="AB131" s="128"/>
      <c r="AC131" s="128"/>
      <c r="AD131" s="128"/>
      <c r="AE131" s="130"/>
      <c r="AF131" s="122"/>
      <c r="AG131" s="128"/>
      <c r="AH131" s="128"/>
      <c r="AI131" s="128"/>
      <c r="AJ131" s="128"/>
      <c r="AK131" s="128"/>
      <c r="AL131" s="128"/>
      <c r="AM131" s="178"/>
      <c r="BE131" s="1" t="s">
        <v>109</v>
      </c>
      <c r="BF131" s="1" t="b">
        <f>IF($AF130="○",TRUE,IF($AF130="",FALSE,"INPUT_ERROR"))</f>
        <v>0</v>
      </c>
      <c r="BH131" s="1">
        <v>30</v>
      </c>
      <c r="BI131" s="1" t="str">
        <f>"ITEM" &amp; BH131 &amp;BG131 &amp; "=" &amp;BF131</f>
        <v>ITEM30=FALSE</v>
      </c>
    </row>
    <row r="132" spans="1:61" ht="15" customHeight="1">
      <c r="A132" s="109" t="s">
        <v>101</v>
      </c>
      <c r="B132" s="110"/>
      <c r="C132" s="110"/>
      <c r="D132" s="110"/>
      <c r="E132" s="110"/>
      <c r="F132" s="110"/>
      <c r="G132" s="110"/>
      <c r="H132" s="110"/>
      <c r="I132" s="111"/>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2"/>
      <c r="B133" s="113"/>
      <c r="C133" s="113"/>
      <c r="D133" s="113"/>
      <c r="E133" s="113"/>
      <c r="F133" s="113"/>
      <c r="G133" s="113"/>
      <c r="H133" s="113"/>
      <c r="I133" s="114"/>
      <c r="J133" s="99" t="s">
        <v>102</v>
      </c>
      <c r="K133" s="137" t="s">
        <v>26</v>
      </c>
      <c r="L133" s="137"/>
      <c r="M133" s="137"/>
      <c r="N133" s="137"/>
      <c r="O133" s="137"/>
      <c r="P133" s="137"/>
      <c r="Q133" s="137"/>
      <c r="R133" s="137"/>
      <c r="S133" s="137"/>
      <c r="T133" s="134"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2"/>
      <c r="B134" s="113"/>
      <c r="C134" s="113"/>
      <c r="D134" s="113"/>
      <c r="E134" s="113"/>
      <c r="F134" s="113"/>
      <c r="G134" s="113"/>
      <c r="H134" s="113"/>
      <c r="I134" s="114"/>
      <c r="J134" s="99"/>
      <c r="K134" s="137"/>
      <c r="L134" s="137"/>
      <c r="M134" s="137"/>
      <c r="N134" s="137"/>
      <c r="O134" s="137"/>
      <c r="P134" s="137"/>
      <c r="Q134" s="137"/>
      <c r="R134" s="137"/>
      <c r="S134" s="137"/>
      <c r="T134" s="134"/>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5"/>
      <c r="B135" s="116"/>
      <c r="C135" s="116"/>
      <c r="D135" s="116"/>
      <c r="E135" s="116"/>
      <c r="F135" s="116"/>
      <c r="G135" s="116"/>
      <c r="H135" s="116"/>
      <c r="I135" s="117"/>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9" t="s">
        <v>119</v>
      </c>
      <c r="B136" s="110"/>
      <c r="C136" s="110"/>
      <c r="D136" s="110"/>
      <c r="E136" s="110"/>
      <c r="F136" s="110"/>
      <c r="G136" s="110"/>
      <c r="H136" s="110"/>
      <c r="I136" s="111"/>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2"/>
      <c r="B137" s="113"/>
      <c r="C137" s="113"/>
      <c r="D137" s="113"/>
      <c r="E137" s="113"/>
      <c r="F137" s="113"/>
      <c r="G137" s="113"/>
      <c r="H137" s="113"/>
      <c r="I137" s="114"/>
      <c r="J137" s="99" t="s">
        <v>102</v>
      </c>
      <c r="K137" s="137" t="s">
        <v>26</v>
      </c>
      <c r="L137" s="137"/>
      <c r="M137" s="137"/>
      <c r="N137" s="137"/>
      <c r="O137" s="137"/>
      <c r="P137" s="137"/>
      <c r="Q137" s="137"/>
      <c r="R137" s="137"/>
      <c r="S137" s="137"/>
      <c r="T137" s="134"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2"/>
      <c r="B138" s="113"/>
      <c r="C138" s="113"/>
      <c r="D138" s="113"/>
      <c r="E138" s="113"/>
      <c r="F138" s="113"/>
      <c r="G138" s="113"/>
      <c r="H138" s="113"/>
      <c r="I138" s="114"/>
      <c r="J138" s="99"/>
      <c r="K138" s="137"/>
      <c r="L138" s="137"/>
      <c r="M138" s="137"/>
      <c r="N138" s="137"/>
      <c r="O138" s="137"/>
      <c r="P138" s="137"/>
      <c r="Q138" s="137"/>
      <c r="R138" s="137"/>
      <c r="S138" s="137"/>
      <c r="T138" s="134"/>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5"/>
      <c r="B139" s="116"/>
      <c r="C139" s="116"/>
      <c r="D139" s="116"/>
      <c r="E139" s="116"/>
      <c r="F139" s="116"/>
      <c r="G139" s="116"/>
      <c r="H139" s="116"/>
      <c r="I139" s="117"/>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8" t="s">
        <v>120</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90"/>
    </row>
    <row r="141" spans="1:61" ht="15" customHeight="1">
      <c r="A141" s="9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3"/>
    </row>
    <row r="142" spans="1:61" ht="15.95" customHeight="1">
      <c r="A142" s="109" t="s">
        <v>121</v>
      </c>
      <c r="B142" s="110"/>
      <c r="C142" s="110"/>
      <c r="D142" s="110"/>
      <c r="E142" s="110"/>
      <c r="F142" s="110"/>
      <c r="G142" s="110"/>
      <c r="H142" s="110"/>
      <c r="I142" s="111"/>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2"/>
      <c r="B143" s="113"/>
      <c r="C143" s="113"/>
      <c r="D143" s="113"/>
      <c r="E143" s="113"/>
      <c r="F143" s="113"/>
      <c r="G143" s="113"/>
      <c r="H143" s="113"/>
      <c r="I143" s="114"/>
      <c r="J143" s="99" t="s">
        <v>102</v>
      </c>
      <c r="K143" s="137" t="s">
        <v>26</v>
      </c>
      <c r="L143" s="137"/>
      <c r="M143" s="137"/>
      <c r="N143" s="137"/>
      <c r="O143" s="137"/>
      <c r="P143" s="137"/>
      <c r="Q143" s="137"/>
      <c r="R143" s="137"/>
      <c r="S143" s="137"/>
      <c r="T143" s="134"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2"/>
      <c r="B144" s="113"/>
      <c r="C144" s="113"/>
      <c r="D144" s="113"/>
      <c r="E144" s="113"/>
      <c r="F144" s="113"/>
      <c r="G144" s="113"/>
      <c r="H144" s="113"/>
      <c r="I144" s="114"/>
      <c r="J144" s="99"/>
      <c r="K144" s="137"/>
      <c r="L144" s="137"/>
      <c r="M144" s="137"/>
      <c r="N144" s="137"/>
      <c r="O144" s="137"/>
      <c r="P144" s="137"/>
      <c r="Q144" s="137"/>
      <c r="R144" s="137"/>
      <c r="S144" s="137"/>
      <c r="T144" s="134"/>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5"/>
      <c r="B145" s="116"/>
      <c r="C145" s="116"/>
      <c r="D145" s="116"/>
      <c r="E145" s="116"/>
      <c r="F145" s="116"/>
      <c r="G145" s="116"/>
      <c r="H145" s="116"/>
      <c r="I145" s="117"/>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8" t="s">
        <v>122</v>
      </c>
      <c r="B146" s="89"/>
      <c r="C146" s="89"/>
      <c r="D146" s="89"/>
      <c r="E146" s="89"/>
      <c r="F146" s="89"/>
      <c r="G146" s="89"/>
      <c r="H146" s="89"/>
      <c r="I146" s="89"/>
      <c r="J146" s="89"/>
      <c r="K146" s="89"/>
      <c r="L146" s="89"/>
      <c r="M146" s="89"/>
      <c r="N146" s="89"/>
      <c r="O146" s="89"/>
      <c r="P146" s="89"/>
      <c r="Q146" s="89"/>
      <c r="R146" s="89"/>
      <c r="S146" s="89"/>
      <c r="T146" s="89"/>
      <c r="U146" s="89"/>
      <c r="V146" s="119" t="s">
        <v>65</v>
      </c>
      <c r="W146" s="121"/>
      <c r="X146" s="89" t="s">
        <v>123</v>
      </c>
      <c r="Y146" s="89"/>
      <c r="Z146" s="89"/>
      <c r="AA146" s="89"/>
      <c r="AB146" s="89"/>
      <c r="AC146" s="89"/>
      <c r="AD146" s="89"/>
      <c r="AE146" s="89"/>
      <c r="AF146" s="89"/>
      <c r="AG146" s="89"/>
      <c r="AH146" s="89"/>
      <c r="AI146" s="89"/>
      <c r="AJ146" s="89"/>
      <c r="AK146" s="89"/>
      <c r="AL146" s="89"/>
      <c r="AM146" s="90"/>
      <c r="BE146" s="1" t="s">
        <v>109</v>
      </c>
      <c r="BF146" s="1" t="b">
        <f>IF($W146="○",TRUE,IF($W146="",FALSE,"INPUT_ERROR"))</f>
        <v>0</v>
      </c>
      <c r="BH146" s="1">
        <v>34</v>
      </c>
      <c r="BI146" s="1" t="str">
        <f>"ITEM" &amp; BH146 &amp;BG146 &amp; "=" &amp;BF146</f>
        <v>ITEM34=FALSE</v>
      </c>
    </row>
    <row r="147" spans="1:61" ht="15" customHeight="1">
      <c r="A147" s="91"/>
      <c r="B147" s="92"/>
      <c r="C147" s="92"/>
      <c r="D147" s="92"/>
      <c r="E147" s="92"/>
      <c r="F147" s="92"/>
      <c r="G147" s="92"/>
      <c r="H147" s="92"/>
      <c r="I147" s="92"/>
      <c r="J147" s="92"/>
      <c r="K147" s="92"/>
      <c r="L147" s="92"/>
      <c r="M147" s="92"/>
      <c r="N147" s="92"/>
      <c r="O147" s="92"/>
      <c r="P147" s="92"/>
      <c r="Q147" s="92"/>
      <c r="R147" s="92"/>
      <c r="S147" s="92"/>
      <c r="T147" s="92"/>
      <c r="U147" s="92"/>
      <c r="V147" s="120"/>
      <c r="W147" s="122"/>
      <c r="X147" s="92"/>
      <c r="Y147" s="92"/>
      <c r="Z147" s="92"/>
      <c r="AA147" s="92"/>
      <c r="AB147" s="92"/>
      <c r="AC147" s="92"/>
      <c r="AD147" s="92"/>
      <c r="AE147" s="92"/>
      <c r="AF147" s="92"/>
      <c r="AG147" s="92"/>
      <c r="AH147" s="92"/>
      <c r="AI147" s="92"/>
      <c r="AJ147" s="92"/>
      <c r="AK147" s="92"/>
      <c r="AL147" s="92"/>
      <c r="AM147" s="93"/>
    </row>
    <row r="148" spans="1:61" ht="15" customHeight="1">
      <c r="A148" s="109" t="s">
        <v>124</v>
      </c>
      <c r="B148" s="110"/>
      <c r="C148" s="110"/>
      <c r="D148" s="110"/>
      <c r="E148" s="110"/>
      <c r="F148" s="110"/>
      <c r="G148" s="110"/>
      <c r="H148" s="110"/>
      <c r="I148" s="111"/>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2"/>
      <c r="B149" s="113"/>
      <c r="C149" s="113"/>
      <c r="D149" s="113"/>
      <c r="E149" s="113"/>
      <c r="F149" s="113"/>
      <c r="G149" s="113"/>
      <c r="H149" s="113"/>
      <c r="I149" s="114"/>
      <c r="J149" s="99" t="s">
        <v>102</v>
      </c>
      <c r="K149" s="180" t="s">
        <v>26</v>
      </c>
      <c r="L149" s="180"/>
      <c r="M149" s="180"/>
      <c r="N149" s="180"/>
      <c r="O149" s="180"/>
      <c r="P149" s="180"/>
      <c r="Q149" s="180"/>
      <c r="R149" s="180"/>
      <c r="S149" s="180"/>
      <c r="T149" s="134"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2"/>
      <c r="B150" s="113"/>
      <c r="C150" s="113"/>
      <c r="D150" s="113"/>
      <c r="E150" s="113"/>
      <c r="F150" s="113"/>
      <c r="G150" s="113"/>
      <c r="H150" s="113"/>
      <c r="I150" s="114"/>
      <c r="J150" s="99"/>
      <c r="K150" s="180"/>
      <c r="L150" s="180"/>
      <c r="M150" s="180"/>
      <c r="N150" s="180"/>
      <c r="O150" s="180"/>
      <c r="P150" s="180"/>
      <c r="Q150" s="180"/>
      <c r="R150" s="180"/>
      <c r="S150" s="180"/>
      <c r="T150" s="134"/>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2"/>
      <c r="B151" s="113"/>
      <c r="C151" s="116"/>
      <c r="D151" s="116"/>
      <c r="E151" s="116"/>
      <c r="F151" s="116"/>
      <c r="G151" s="116"/>
      <c r="H151" s="116"/>
      <c r="I151" s="117"/>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106.5" customHeight="1">
      <c r="A152" s="34"/>
      <c r="B152" s="35"/>
      <c r="C152" s="131" t="s">
        <v>126</v>
      </c>
      <c r="D152" s="132"/>
      <c r="E152" s="132"/>
      <c r="F152" s="132"/>
      <c r="G152" s="132"/>
      <c r="H152" s="132"/>
      <c r="I152" s="133"/>
      <c r="J152" s="228" t="s">
        <v>225</v>
      </c>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30"/>
      <c r="BH152" s="1">
        <v>36</v>
      </c>
      <c r="BI152" s="1" t="str">
        <f>"ITEM"&amp;BH152&amp; BG152 &amp;"="&amp;IF(TRIM($J152)="","",$J152)</f>
        <v>ITEM36=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row>
    <row r="153" spans="1:61" ht="15" customHeight="1">
      <c r="A153" s="88" t="s">
        <v>127</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90"/>
      <c r="BE153" s="1" t="s">
        <v>109</v>
      </c>
      <c r="BF153" s="1" t="b">
        <f>IF($K155="○",TRUE,IF($K155="",FALSE,"INPUT_ERROR"))</f>
        <v>0</v>
      </c>
      <c r="BH153" s="1">
        <v>37</v>
      </c>
      <c r="BI153" s="1" t="str">
        <f>"ITEM" &amp; BH153 &amp;BG153 &amp; "=" &amp;BF153</f>
        <v>ITEM37=FALSE</v>
      </c>
    </row>
    <row r="154" spans="1:61" ht="15" customHeight="1">
      <c r="A154" s="9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3"/>
      <c r="BE154" s="1" t="s">
        <v>109</v>
      </c>
      <c r="BF154" s="1" t="b">
        <f>IF($T155="○",TRUE,IF($T155="",FALSE,"INPUT_ERROR"))</f>
        <v>0</v>
      </c>
      <c r="BH154" s="1">
        <v>38</v>
      </c>
      <c r="BI154" s="1" t="str">
        <f t="shared" ref="BI154:BI155" si="0">"ITEM" &amp; BH154 &amp;BG154 &amp; "=" &amp;BF154</f>
        <v>ITEM38=FALSE</v>
      </c>
    </row>
    <row r="155" spans="1:61" ht="15" customHeight="1">
      <c r="A155" s="109" t="s">
        <v>128</v>
      </c>
      <c r="B155" s="110"/>
      <c r="C155" s="110"/>
      <c r="D155" s="110"/>
      <c r="E155" s="110"/>
      <c r="F155" s="110"/>
      <c r="G155" s="110"/>
      <c r="H155" s="110"/>
      <c r="I155" s="111"/>
      <c r="J155" s="100" t="s">
        <v>102</v>
      </c>
      <c r="K155" s="102"/>
      <c r="L155" s="72" t="s">
        <v>129</v>
      </c>
      <c r="M155" s="72"/>
      <c r="N155" s="72"/>
      <c r="O155" s="72"/>
      <c r="P155" s="95"/>
      <c r="Q155" s="72"/>
      <c r="R155" s="28"/>
      <c r="S155" s="95" t="s">
        <v>50</v>
      </c>
      <c r="T155" s="97"/>
      <c r="U155" s="86" t="s">
        <v>130</v>
      </c>
      <c r="V155" s="86"/>
      <c r="W155" s="86"/>
      <c r="X155" s="86"/>
      <c r="Y155" s="86"/>
      <c r="Z155" s="86"/>
      <c r="AA155" s="86"/>
      <c r="AB155" s="95" t="s">
        <v>50</v>
      </c>
      <c r="AC155" s="97"/>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5"/>
      <c r="B156" s="116"/>
      <c r="C156" s="116"/>
      <c r="D156" s="116"/>
      <c r="E156" s="116"/>
      <c r="F156" s="116"/>
      <c r="G156" s="116"/>
      <c r="H156" s="116"/>
      <c r="I156" s="117"/>
      <c r="J156" s="101"/>
      <c r="K156" s="103"/>
      <c r="L156" s="104"/>
      <c r="M156" s="104"/>
      <c r="N156" s="104"/>
      <c r="O156" s="104"/>
      <c r="P156" s="96"/>
      <c r="Q156" s="104"/>
      <c r="R156" s="17"/>
      <c r="S156" s="96"/>
      <c r="T156" s="98"/>
      <c r="U156" s="94"/>
      <c r="V156" s="94"/>
      <c r="W156" s="94"/>
      <c r="X156" s="94"/>
      <c r="Y156" s="94"/>
      <c r="Z156" s="94"/>
      <c r="AA156" s="94"/>
      <c r="AB156" s="96"/>
      <c r="AC156" s="98"/>
      <c r="AD156" s="104"/>
      <c r="AE156" s="104"/>
      <c r="AF156" s="104"/>
      <c r="AG156" s="104"/>
      <c r="AH156" s="104"/>
      <c r="AI156" s="104"/>
      <c r="AJ156" s="12"/>
      <c r="AK156" s="12"/>
      <c r="AL156" s="12"/>
      <c r="AM156" s="20"/>
    </row>
    <row r="157" spans="1:61" ht="15" customHeight="1">
      <c r="A157" s="88" t="s">
        <v>132</v>
      </c>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90"/>
      <c r="BE157" s="1" t="s">
        <v>125</v>
      </c>
      <c r="BF157" s="1">
        <f>IF(TRIM($K160)="","",IF(ISERROR(MATCH($K160,$CI$3:$CI$5,0)),"INPUT_ERROR",MATCH($K160,$CI$3:$CI$5,0)))</f>
        <v>2</v>
      </c>
      <c r="BH157" s="1">
        <v>40</v>
      </c>
      <c r="BI157" s="1" t="str">
        <f>"ITEM" &amp; BH157 &amp;BG157 &amp; "=" &amp;BF157</f>
        <v>ITEM40=2</v>
      </c>
    </row>
    <row r="158" spans="1:61" ht="15" customHeight="1">
      <c r="A158" s="9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3"/>
    </row>
    <row r="159" spans="1:61" ht="15" customHeight="1">
      <c r="A159" s="109" t="s">
        <v>133</v>
      </c>
      <c r="B159" s="110"/>
      <c r="C159" s="110"/>
      <c r="D159" s="110"/>
      <c r="E159" s="110"/>
      <c r="F159" s="110"/>
      <c r="G159" s="110"/>
      <c r="H159" s="110"/>
      <c r="I159" s="111"/>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2"/>
      <c r="B160" s="113"/>
      <c r="C160" s="113"/>
      <c r="D160" s="113"/>
      <c r="E160" s="113"/>
      <c r="F160" s="113"/>
      <c r="G160" s="113"/>
      <c r="H160" s="113"/>
      <c r="I160" s="114"/>
      <c r="J160" s="99" t="s">
        <v>102</v>
      </c>
      <c r="K160" s="180" t="s">
        <v>27</v>
      </c>
      <c r="L160" s="180"/>
      <c r="M160" s="180"/>
      <c r="N160" s="180"/>
      <c r="O160" s="180"/>
      <c r="P160" s="180"/>
      <c r="Q160" s="180"/>
      <c r="R160" s="180"/>
      <c r="S160" s="180"/>
      <c r="T160" s="134"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2"/>
      <c r="B161" s="113"/>
      <c r="C161" s="113"/>
      <c r="D161" s="113"/>
      <c r="E161" s="113"/>
      <c r="F161" s="113"/>
      <c r="G161" s="113"/>
      <c r="H161" s="113"/>
      <c r="I161" s="114"/>
      <c r="J161" s="99"/>
      <c r="K161" s="180"/>
      <c r="L161" s="180"/>
      <c r="M161" s="180"/>
      <c r="N161" s="180"/>
      <c r="O161" s="180"/>
      <c r="P161" s="180"/>
      <c r="Q161" s="180"/>
      <c r="R161" s="180"/>
      <c r="S161" s="180"/>
      <c r="T161" s="134"/>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5"/>
      <c r="B162" s="116"/>
      <c r="C162" s="116"/>
      <c r="D162" s="116"/>
      <c r="E162" s="116"/>
      <c r="F162" s="116"/>
      <c r="G162" s="116"/>
      <c r="H162" s="116"/>
      <c r="I162" s="117"/>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8" t="s">
        <v>137</v>
      </c>
      <c r="B163" s="89"/>
      <c r="C163" s="89"/>
      <c r="D163" s="89"/>
      <c r="E163" s="89"/>
      <c r="F163" s="89"/>
      <c r="G163" s="89"/>
      <c r="H163" s="89"/>
      <c r="I163" s="89"/>
      <c r="J163" s="89"/>
      <c r="K163" s="89"/>
      <c r="L163" s="89"/>
      <c r="M163" s="89"/>
      <c r="N163" s="89"/>
      <c r="O163" s="89"/>
      <c r="P163" s="89"/>
      <c r="Q163" s="89"/>
      <c r="R163" s="89"/>
      <c r="S163" s="89"/>
      <c r="T163" s="89"/>
      <c r="U163" s="89"/>
      <c r="V163" s="119" t="s">
        <v>65</v>
      </c>
      <c r="W163" s="121"/>
      <c r="X163" s="89" t="s">
        <v>138</v>
      </c>
      <c r="Y163" s="89"/>
      <c r="Z163" s="89"/>
      <c r="AA163" s="89"/>
      <c r="AB163" s="89"/>
      <c r="AC163" s="89"/>
      <c r="AD163" s="89"/>
      <c r="AE163" s="89"/>
      <c r="AF163" s="89"/>
      <c r="AG163" s="89"/>
      <c r="AH163" s="89"/>
      <c r="AI163" s="89"/>
      <c r="AJ163" s="89"/>
      <c r="AK163" s="89"/>
      <c r="AL163" s="89"/>
      <c r="AM163" s="90"/>
      <c r="BE163" s="1" t="s">
        <v>109</v>
      </c>
      <c r="BF163" s="1" t="b">
        <f>IF($W163="○",TRUE,IF($W163="",FALSE,"INPUT_ERROR"))</f>
        <v>0</v>
      </c>
      <c r="BH163" s="1">
        <v>41</v>
      </c>
      <c r="BI163" s="1" t="str">
        <f>"ITEM" &amp; BH163 &amp;BG163 &amp; "=" &amp;BF163</f>
        <v>ITEM41=FALSE</v>
      </c>
    </row>
    <row r="164" spans="1:61" ht="15" customHeight="1">
      <c r="A164" s="91"/>
      <c r="B164" s="92"/>
      <c r="C164" s="92"/>
      <c r="D164" s="92"/>
      <c r="E164" s="92"/>
      <c r="F164" s="92"/>
      <c r="G164" s="92"/>
      <c r="H164" s="92"/>
      <c r="I164" s="92"/>
      <c r="J164" s="92"/>
      <c r="K164" s="92"/>
      <c r="L164" s="92"/>
      <c r="M164" s="92"/>
      <c r="N164" s="92"/>
      <c r="O164" s="92"/>
      <c r="P164" s="92"/>
      <c r="Q164" s="92"/>
      <c r="R164" s="92"/>
      <c r="S164" s="92"/>
      <c r="T164" s="92"/>
      <c r="U164" s="92"/>
      <c r="V164" s="120"/>
      <c r="W164" s="122"/>
      <c r="X164" s="92"/>
      <c r="Y164" s="92"/>
      <c r="Z164" s="92"/>
      <c r="AA164" s="92"/>
      <c r="AB164" s="92"/>
      <c r="AC164" s="92"/>
      <c r="AD164" s="92"/>
      <c r="AE164" s="92"/>
      <c r="AF164" s="92"/>
      <c r="AG164" s="92"/>
      <c r="AH164" s="92"/>
      <c r="AI164" s="92"/>
      <c r="AJ164" s="92"/>
      <c r="AK164" s="92"/>
      <c r="AL164" s="92"/>
      <c r="AM164" s="93"/>
    </row>
    <row r="165" spans="1:61" ht="15" customHeight="1">
      <c r="A165" s="109" t="s">
        <v>139</v>
      </c>
      <c r="B165" s="110"/>
      <c r="C165" s="110"/>
      <c r="D165" s="110"/>
      <c r="E165" s="110"/>
      <c r="F165" s="110"/>
      <c r="G165" s="110"/>
      <c r="H165" s="110"/>
      <c r="I165" s="111"/>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2"/>
      <c r="B166" s="182"/>
      <c r="C166" s="182"/>
      <c r="D166" s="182"/>
      <c r="E166" s="182"/>
      <c r="F166" s="182"/>
      <c r="G166" s="182"/>
      <c r="H166" s="182"/>
      <c r="I166" s="114"/>
      <c r="J166" s="99" t="s">
        <v>102</v>
      </c>
      <c r="K166" s="231" t="s">
        <v>159</v>
      </c>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179" t="s">
        <v>51</v>
      </c>
      <c r="AM166" s="23"/>
      <c r="BE166" s="1" t="s">
        <v>150</v>
      </c>
      <c r="BF166" s="1">
        <f>IF(TRIM($K166)="","",IF(ISERROR(MATCH($K166,$CJ$3:$CJ$11,0)),"INPUT_ERROR",MATCH($K166,$CJ$3:$CJ$11,0)))</f>
        <v>8</v>
      </c>
      <c r="BH166" s="1">
        <v>42</v>
      </c>
      <c r="BI166" s="1" t="str">
        <f>"ITEM" &amp; BH166 &amp;BG166 &amp; "=" &amp;BF166</f>
        <v>ITEM42=8</v>
      </c>
    </row>
    <row r="167" spans="1:61" ht="15" customHeight="1">
      <c r="A167" s="112"/>
      <c r="B167" s="182"/>
      <c r="C167" s="182"/>
      <c r="D167" s="182"/>
      <c r="E167" s="182"/>
      <c r="F167" s="182"/>
      <c r="G167" s="182"/>
      <c r="H167" s="182"/>
      <c r="I167" s="114"/>
      <c r="J167" s="99"/>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179"/>
      <c r="AM167" s="45"/>
    </row>
    <row r="168" spans="1:61" ht="15" customHeight="1">
      <c r="A168" s="112"/>
      <c r="B168" s="182"/>
      <c r="C168" s="182"/>
      <c r="D168" s="182"/>
      <c r="E168" s="182"/>
      <c r="F168" s="182"/>
      <c r="G168" s="182"/>
      <c r="H168" s="182"/>
      <c r="I168" s="114"/>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2"/>
      <c r="B169" s="182"/>
      <c r="C169" s="182"/>
      <c r="D169" s="182"/>
      <c r="E169" s="182"/>
      <c r="F169" s="182"/>
      <c r="G169" s="182"/>
      <c r="H169" s="182"/>
      <c r="I169" s="114"/>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2"/>
      <c r="B170" s="182"/>
      <c r="C170" s="182"/>
      <c r="D170" s="182"/>
      <c r="E170" s="182"/>
      <c r="F170" s="182"/>
      <c r="G170" s="182"/>
      <c r="H170" s="182"/>
      <c r="I170" s="114"/>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2"/>
      <c r="B171" s="182"/>
      <c r="C171" s="182"/>
      <c r="D171" s="182"/>
      <c r="E171" s="182"/>
      <c r="F171" s="182"/>
      <c r="G171" s="182"/>
      <c r="H171" s="182"/>
      <c r="I171" s="114"/>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2"/>
      <c r="B172" s="182"/>
      <c r="C172" s="182"/>
      <c r="D172" s="182"/>
      <c r="E172" s="182"/>
      <c r="F172" s="182"/>
      <c r="G172" s="182"/>
      <c r="H172" s="182"/>
      <c r="I172" s="114"/>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2"/>
      <c r="B173" s="182"/>
      <c r="C173" s="182"/>
      <c r="D173" s="182"/>
      <c r="E173" s="182"/>
      <c r="F173" s="182"/>
      <c r="G173" s="182"/>
      <c r="H173" s="182"/>
      <c r="I173" s="114"/>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2"/>
      <c r="B174" s="182"/>
      <c r="C174" s="182"/>
      <c r="D174" s="182"/>
      <c r="E174" s="182"/>
      <c r="F174" s="182"/>
      <c r="G174" s="182"/>
      <c r="H174" s="182"/>
      <c r="I174" s="114"/>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2"/>
      <c r="B175" s="182"/>
      <c r="C175" s="182"/>
      <c r="D175" s="182"/>
      <c r="E175" s="182"/>
      <c r="F175" s="182"/>
      <c r="G175" s="182"/>
      <c r="H175" s="182"/>
      <c r="I175" s="114"/>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2"/>
      <c r="B176" s="182"/>
      <c r="C176" s="182"/>
      <c r="D176" s="182"/>
      <c r="E176" s="182"/>
      <c r="F176" s="182"/>
      <c r="G176" s="182"/>
      <c r="H176" s="182"/>
      <c r="I176" s="114"/>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5"/>
      <c r="B177" s="116"/>
      <c r="C177" s="116"/>
      <c r="D177" s="116"/>
      <c r="E177" s="116"/>
      <c r="F177" s="116"/>
      <c r="G177" s="116"/>
      <c r="H177" s="116"/>
      <c r="I177" s="117"/>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9" t="s">
        <v>140</v>
      </c>
      <c r="B178" s="110"/>
      <c r="C178" s="110"/>
      <c r="D178" s="110"/>
      <c r="E178" s="110"/>
      <c r="F178" s="110"/>
      <c r="G178" s="110"/>
      <c r="H178" s="110"/>
      <c r="I178" s="111"/>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2"/>
      <c r="B179" s="113"/>
      <c r="C179" s="113"/>
      <c r="D179" s="113"/>
      <c r="E179" s="113"/>
      <c r="F179" s="113"/>
      <c r="G179" s="113"/>
      <c r="H179" s="113"/>
      <c r="I179" s="114"/>
      <c r="J179" s="99" t="s">
        <v>102</v>
      </c>
      <c r="K179" s="181"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81"/>
      <c r="M179" s="181"/>
      <c r="N179" s="181"/>
      <c r="O179" s="181"/>
      <c r="P179" s="181"/>
      <c r="Q179" s="181"/>
      <c r="R179" s="181"/>
      <c r="S179" s="181"/>
      <c r="T179" s="134"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2"/>
      <c r="B180" s="113"/>
      <c r="C180" s="113"/>
      <c r="D180" s="113"/>
      <c r="E180" s="113"/>
      <c r="F180" s="113"/>
      <c r="G180" s="113"/>
      <c r="H180" s="113"/>
      <c r="I180" s="114"/>
      <c r="J180" s="99"/>
      <c r="K180" s="181"/>
      <c r="L180" s="181"/>
      <c r="M180" s="181"/>
      <c r="N180" s="181"/>
      <c r="O180" s="181"/>
      <c r="P180" s="181"/>
      <c r="Q180" s="181"/>
      <c r="R180" s="181"/>
      <c r="S180" s="181"/>
      <c r="T180" s="134"/>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2"/>
      <c r="B181" s="113"/>
      <c r="C181" s="113"/>
      <c r="D181" s="113"/>
      <c r="E181" s="113"/>
      <c r="F181" s="113"/>
      <c r="G181" s="113"/>
      <c r="H181" s="113"/>
      <c r="I181" s="114"/>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102" customHeight="1">
      <c r="A182" s="32"/>
      <c r="B182" s="33"/>
      <c r="C182" s="131" t="s">
        <v>126</v>
      </c>
      <c r="D182" s="132"/>
      <c r="E182" s="132"/>
      <c r="F182" s="132"/>
      <c r="G182" s="132"/>
      <c r="H182" s="132"/>
      <c r="I182" s="133"/>
      <c r="J182" s="228" t="s">
        <v>224</v>
      </c>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30"/>
      <c r="BH182" s="1">
        <v>44</v>
      </c>
      <c r="BI182" s="1" t="str">
        <f>"ITEM"&amp;BH182&amp; BG182 &amp;"="&amp;IF(TRIM($J182)="","",$J182)</f>
        <v>ITEM44=・特定個人情報ファイルの滅失・毀損が万が一発生した場合に備え、バックアップを保管している。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5" manualBreakCount="5">
    <brk id="39" max="38" man="1"/>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8"/>
  <sheetViews>
    <sheetView showWhiteSpace="0" view="pageBreakPreview" topLeftCell="A21" zoomScale="90" zoomScaleNormal="100" zoomScaleSheetLayoutView="90" zoomScalePageLayoutView="40" workbookViewId="0">
      <selection activeCell="CU22" sqref="CU22"/>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195" t="s">
        <v>141</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I1" s="43" t="str">
        <f>"FORM=2"</f>
        <v>FORM=2</v>
      </c>
    </row>
    <row r="2" spans="1:79" s="43" customFormat="1" ht="9.75" customHeigh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I2" s="43" t="str">
        <f>"VER=1.20"</f>
        <v>VER=1.20</v>
      </c>
    </row>
    <row r="3" spans="1:79" s="43" customFormat="1" ht="9.9499999999999993" customHeight="1">
      <c r="A3" s="197" t="s">
        <v>142</v>
      </c>
      <c r="B3" s="198"/>
      <c r="C3" s="198"/>
      <c r="D3" s="199"/>
      <c r="E3" s="203" t="s">
        <v>143</v>
      </c>
      <c r="F3" s="203"/>
      <c r="G3" s="203"/>
      <c r="H3" s="203"/>
      <c r="I3" s="203"/>
      <c r="J3" s="203"/>
      <c r="K3" s="203"/>
      <c r="L3" s="203"/>
      <c r="M3" s="203"/>
      <c r="N3" s="203" t="s">
        <v>144</v>
      </c>
      <c r="O3" s="203"/>
      <c r="P3" s="203"/>
      <c r="Q3" s="203"/>
      <c r="R3" s="203"/>
      <c r="S3" s="203"/>
      <c r="T3" s="203"/>
      <c r="U3" s="203"/>
      <c r="V3" s="203"/>
      <c r="W3" s="203"/>
      <c r="X3" s="203"/>
      <c r="Y3" s="203"/>
      <c r="Z3" s="203"/>
      <c r="AA3" s="203"/>
      <c r="AB3" s="203" t="s">
        <v>145</v>
      </c>
      <c r="AC3" s="203"/>
      <c r="AD3" s="203"/>
      <c r="AE3" s="203"/>
      <c r="AF3" s="203"/>
      <c r="AG3" s="203"/>
      <c r="AH3" s="203"/>
      <c r="AI3" s="203"/>
      <c r="AJ3" s="203"/>
      <c r="AK3" s="203"/>
      <c r="AL3" s="203"/>
      <c r="AM3" s="203"/>
      <c r="AN3" s="203"/>
      <c r="AO3" s="203"/>
      <c r="AP3" s="203" t="s">
        <v>146</v>
      </c>
      <c r="AQ3" s="203"/>
      <c r="AR3" s="203"/>
      <c r="AS3" s="203"/>
      <c r="AT3" s="203"/>
      <c r="AU3" s="204" t="s">
        <v>147</v>
      </c>
      <c r="AV3" s="205"/>
      <c r="AW3" s="205"/>
      <c r="AX3" s="205"/>
      <c r="AY3" s="205"/>
      <c r="AZ3" s="205"/>
      <c r="BA3" s="205"/>
      <c r="BB3" s="205"/>
      <c r="BC3" s="205"/>
      <c r="BI3" s="43" t="str">
        <f>"SHEET=3"</f>
        <v>SHEET=3</v>
      </c>
      <c r="CA3" s="43" t="s">
        <v>148</v>
      </c>
    </row>
    <row r="4" spans="1:79" s="43" customFormat="1" ht="9.9499999999999993" customHeight="1">
      <c r="A4" s="200"/>
      <c r="B4" s="201"/>
      <c r="C4" s="201"/>
      <c r="D4" s="202"/>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6"/>
      <c r="AV4" s="207"/>
      <c r="AW4" s="207"/>
      <c r="AX4" s="207"/>
      <c r="AY4" s="207"/>
      <c r="AZ4" s="207"/>
      <c r="BA4" s="207"/>
      <c r="BB4" s="207"/>
      <c r="BC4" s="207"/>
      <c r="BI4" s="43">
        <v>1</v>
      </c>
      <c r="BJ4" s="43">
        <v>2</v>
      </c>
      <c r="BK4" s="43">
        <v>3</v>
      </c>
      <c r="BL4" s="43">
        <v>4</v>
      </c>
      <c r="BM4" s="43">
        <v>5</v>
      </c>
      <c r="BN4" s="43">
        <v>6</v>
      </c>
      <c r="CA4" s="43" t="s">
        <v>149</v>
      </c>
    </row>
    <row r="5" spans="1:79" ht="30" customHeight="1">
      <c r="A5" s="183">
        <v>43191</v>
      </c>
      <c r="B5" s="184"/>
      <c r="C5" s="184"/>
      <c r="D5" s="185"/>
      <c r="E5" s="186" t="s">
        <v>178</v>
      </c>
      <c r="F5" s="187"/>
      <c r="G5" s="187"/>
      <c r="H5" s="187"/>
      <c r="I5" s="187"/>
      <c r="J5" s="187"/>
      <c r="K5" s="187"/>
      <c r="L5" s="187"/>
      <c r="M5" s="188"/>
      <c r="N5" s="186" t="s">
        <v>179</v>
      </c>
      <c r="O5" s="187"/>
      <c r="P5" s="187"/>
      <c r="Q5" s="187"/>
      <c r="R5" s="187"/>
      <c r="S5" s="187"/>
      <c r="T5" s="187"/>
      <c r="U5" s="187"/>
      <c r="V5" s="187"/>
      <c r="W5" s="187"/>
      <c r="X5" s="187"/>
      <c r="Y5" s="187"/>
      <c r="Z5" s="187"/>
      <c r="AA5" s="188"/>
      <c r="AB5" s="186" t="s">
        <v>180</v>
      </c>
      <c r="AC5" s="187"/>
      <c r="AD5" s="187"/>
      <c r="AE5" s="187"/>
      <c r="AF5" s="187"/>
      <c r="AG5" s="187"/>
      <c r="AH5" s="187"/>
      <c r="AI5" s="187"/>
      <c r="AJ5" s="187"/>
      <c r="AK5" s="187"/>
      <c r="AL5" s="187"/>
      <c r="AM5" s="187"/>
      <c r="AN5" s="187"/>
      <c r="AO5" s="188"/>
      <c r="AP5" s="189" t="s">
        <v>149</v>
      </c>
      <c r="AQ5" s="190"/>
      <c r="AR5" s="190"/>
      <c r="AS5" s="190"/>
      <c r="AT5" s="191"/>
      <c r="AU5" s="186" t="s">
        <v>181</v>
      </c>
      <c r="AV5" s="187"/>
      <c r="AW5" s="187"/>
      <c r="AX5" s="187"/>
      <c r="AY5" s="187"/>
      <c r="AZ5" s="187"/>
      <c r="BA5" s="187"/>
      <c r="BB5" s="187"/>
      <c r="BC5" s="188"/>
      <c r="BI5" s="37" t="str">
        <f>"ITEM" &amp; $BI$4 &amp; "=" &amp; IF(TRIM($A5)="","",TEXT($A5,"yyyymmdd"))</f>
        <v>ITEM1=20180401</v>
      </c>
      <c r="BJ5" s="37" t="str">
        <f>"ITEM"&amp;$BJ$4&amp;"="&amp;IF(TRIM($E5)="","",$E5)</f>
        <v>ITEM2=５．評価実施機関における担当部署　②所属長</v>
      </c>
      <c r="BK5" s="37" t="str">
        <f>"ITEM"&amp;$BK$4&amp;"="&amp;IF(TRIM($N5)="","",$N5)</f>
        <v>ITEM3=中村　正則</v>
      </c>
      <c r="BL5" s="37" t="str">
        <f>"ITEM"&amp;$BL$4&amp;"="&amp;IF(TRIM($AB5)="","",$AB5)</f>
        <v>ITEM4=宮本　靖久</v>
      </c>
      <c r="BM5" s="37" t="str">
        <f>"ITEM"&amp;$BM$4&amp;"="&amp;IF(TRIM($AP5)="","",IF(ISERROR(MATCH($AP5,$CA$3:$CA$4,0)),"INPUT_ERROR",MATCH($AP5,$CA$3:$CA$4,0)))</f>
        <v>ITEM5=2</v>
      </c>
      <c r="BN5" s="37" t="str">
        <f>"ITEM"&amp;$BN$4&amp;"="&amp;IF(TRIM($AU5)="","",$AU5)</f>
        <v>ITEM6=人事異動による</v>
      </c>
    </row>
    <row r="6" spans="1:79" ht="22.5" customHeight="1">
      <c r="A6" s="183">
        <v>43644</v>
      </c>
      <c r="B6" s="184"/>
      <c r="C6" s="184"/>
      <c r="D6" s="185"/>
      <c r="E6" s="186"/>
      <c r="F6" s="187"/>
      <c r="G6" s="187"/>
      <c r="H6" s="187"/>
      <c r="I6" s="187"/>
      <c r="J6" s="187"/>
      <c r="K6" s="187"/>
      <c r="L6" s="187"/>
      <c r="M6" s="188"/>
      <c r="N6" s="186"/>
      <c r="O6" s="187"/>
      <c r="P6" s="187"/>
      <c r="Q6" s="187"/>
      <c r="R6" s="187"/>
      <c r="S6" s="187"/>
      <c r="T6" s="187"/>
      <c r="U6" s="187"/>
      <c r="V6" s="187"/>
      <c r="W6" s="187"/>
      <c r="X6" s="187"/>
      <c r="Y6" s="187"/>
      <c r="Z6" s="187"/>
      <c r="AA6" s="188"/>
      <c r="AB6" s="186"/>
      <c r="AC6" s="187"/>
      <c r="AD6" s="187"/>
      <c r="AE6" s="187"/>
      <c r="AF6" s="187"/>
      <c r="AG6" s="187"/>
      <c r="AH6" s="187"/>
      <c r="AI6" s="187"/>
      <c r="AJ6" s="187"/>
      <c r="AK6" s="187"/>
      <c r="AL6" s="187"/>
      <c r="AM6" s="187"/>
      <c r="AN6" s="187"/>
      <c r="AO6" s="188"/>
      <c r="AP6" s="189" t="s">
        <v>148</v>
      </c>
      <c r="AQ6" s="190"/>
      <c r="AR6" s="190"/>
      <c r="AS6" s="190"/>
      <c r="AT6" s="191"/>
      <c r="AU6" s="186" t="s">
        <v>182</v>
      </c>
      <c r="AV6" s="187"/>
      <c r="AW6" s="187"/>
      <c r="AX6" s="187"/>
      <c r="AY6" s="187"/>
      <c r="AZ6" s="187"/>
      <c r="BA6" s="187"/>
      <c r="BB6" s="187"/>
      <c r="BC6" s="188"/>
      <c r="BI6" s="37" t="str">
        <f t="shared" ref="BI6:BI72" si="0">"ITEM" &amp; $BI$4 &amp; "=" &amp; IF(TRIM($A6)="","",TEXT($A6,"yyyymmdd"))</f>
        <v>ITEM1=20190628</v>
      </c>
      <c r="BJ6" s="37" t="str">
        <f t="shared" ref="BJ6:BJ72" si="1">"ITEM"&amp;$BJ$4&amp;"="&amp;IF(TRIM($E6)="","",$E6)</f>
        <v>ITEM2=</v>
      </c>
      <c r="BK6" s="37" t="str">
        <f t="shared" ref="BK6:BK72" si="2">"ITEM"&amp;$BK$4&amp;"="&amp;IF(TRIM($N6)="","",$N6)</f>
        <v>ITEM3=</v>
      </c>
      <c r="BL6" s="37" t="str">
        <f t="shared" ref="BL6:BL72" si="3">"ITEM"&amp;$BL$4&amp;"="&amp;IF(TRIM($AB6)="","",$AB6)</f>
        <v>ITEM4=</v>
      </c>
      <c r="BM6" s="37" t="str">
        <f t="shared" ref="BM6:BM72" si="4">"ITEM"&amp;$BM$4&amp;"="&amp;IF(TRIM($AP6)="","",IF(ISERROR(MATCH($AP6,$CA$3:$CA$4,0)),"INPUT_ERROR",MATCH($AP6,$CA$3:$CA$4,0)))</f>
        <v>ITEM5=1</v>
      </c>
      <c r="BN6" s="37" t="str">
        <f t="shared" ref="BN6:BN72" si="5">"ITEM"&amp;$BN$4&amp;"="&amp;IF(TRIM($AU6)="","",$AU6)</f>
        <v>ITEM6=再実施</v>
      </c>
    </row>
    <row r="7" spans="1:79" ht="42.75" customHeight="1">
      <c r="A7" s="183">
        <v>44440</v>
      </c>
      <c r="B7" s="184"/>
      <c r="C7" s="184"/>
      <c r="D7" s="185"/>
      <c r="E7" s="186" t="s">
        <v>183</v>
      </c>
      <c r="F7" s="187"/>
      <c r="G7" s="187"/>
      <c r="H7" s="187"/>
      <c r="I7" s="187"/>
      <c r="J7" s="187"/>
      <c r="K7" s="187"/>
      <c r="L7" s="187"/>
      <c r="M7" s="188"/>
      <c r="N7" s="186" t="s">
        <v>184</v>
      </c>
      <c r="O7" s="187"/>
      <c r="P7" s="187"/>
      <c r="Q7" s="187"/>
      <c r="R7" s="187"/>
      <c r="S7" s="187"/>
      <c r="T7" s="187"/>
      <c r="U7" s="187"/>
      <c r="V7" s="187"/>
      <c r="W7" s="187"/>
      <c r="X7" s="187"/>
      <c r="Y7" s="187"/>
      <c r="Z7" s="187"/>
      <c r="AA7" s="188"/>
      <c r="AB7" s="186" t="s">
        <v>185</v>
      </c>
      <c r="AC7" s="187"/>
      <c r="AD7" s="187"/>
      <c r="AE7" s="187"/>
      <c r="AF7" s="187"/>
      <c r="AG7" s="187"/>
      <c r="AH7" s="187"/>
      <c r="AI7" s="187"/>
      <c r="AJ7" s="187"/>
      <c r="AK7" s="187"/>
      <c r="AL7" s="187"/>
      <c r="AM7" s="187"/>
      <c r="AN7" s="187"/>
      <c r="AO7" s="188"/>
      <c r="AP7" s="189" t="s">
        <v>149</v>
      </c>
      <c r="AQ7" s="190"/>
      <c r="AR7" s="190"/>
      <c r="AS7" s="190"/>
      <c r="AT7" s="191"/>
      <c r="AU7" s="186"/>
      <c r="AV7" s="187"/>
      <c r="AW7" s="187"/>
      <c r="AX7" s="187"/>
      <c r="AY7" s="187"/>
      <c r="AZ7" s="187"/>
      <c r="BA7" s="187"/>
      <c r="BB7" s="187"/>
      <c r="BC7" s="188"/>
      <c r="BI7" s="37" t="str">
        <f t="shared" si="0"/>
        <v>ITEM1=20210901</v>
      </c>
      <c r="BJ7" s="37" t="str">
        <f t="shared" si="1"/>
        <v>ITEM2=Ⅰ関連情報　４．情報ネットワークシステムによる情報連携　②法令</v>
      </c>
      <c r="BK7" s="37" t="str">
        <f t="shared" si="2"/>
        <v>ITEM3=番号法第19条第7号</v>
      </c>
      <c r="BL7" s="37" t="str">
        <f t="shared" si="3"/>
        <v>ITEM4=番号法第19条8号</v>
      </c>
      <c r="BM7" s="37" t="str">
        <f t="shared" si="4"/>
        <v>ITEM5=2</v>
      </c>
      <c r="BN7" s="37" t="str">
        <f t="shared" si="5"/>
        <v>ITEM6=</v>
      </c>
    </row>
    <row r="8" spans="1:79" ht="42" customHeight="1">
      <c r="A8" s="183">
        <v>44965</v>
      </c>
      <c r="B8" s="184"/>
      <c r="C8" s="184"/>
      <c r="D8" s="185"/>
      <c r="E8" s="186" t="s">
        <v>186</v>
      </c>
      <c r="F8" s="187"/>
      <c r="G8" s="187"/>
      <c r="H8" s="187"/>
      <c r="I8" s="187"/>
      <c r="J8" s="187"/>
      <c r="K8" s="187"/>
      <c r="L8" s="187"/>
      <c r="M8" s="188"/>
      <c r="N8" s="186" t="s">
        <v>187</v>
      </c>
      <c r="O8" s="187"/>
      <c r="P8" s="187"/>
      <c r="Q8" s="187"/>
      <c r="R8" s="187"/>
      <c r="S8" s="187"/>
      <c r="T8" s="187"/>
      <c r="U8" s="187"/>
      <c r="V8" s="187"/>
      <c r="W8" s="187"/>
      <c r="X8" s="187"/>
      <c r="Y8" s="187"/>
      <c r="Z8" s="187"/>
      <c r="AA8" s="188"/>
      <c r="AB8" s="186" t="s">
        <v>188</v>
      </c>
      <c r="AC8" s="187"/>
      <c r="AD8" s="187"/>
      <c r="AE8" s="187"/>
      <c r="AF8" s="187"/>
      <c r="AG8" s="187"/>
      <c r="AH8" s="187"/>
      <c r="AI8" s="187"/>
      <c r="AJ8" s="187"/>
      <c r="AK8" s="187"/>
      <c r="AL8" s="187"/>
      <c r="AM8" s="187"/>
      <c r="AN8" s="187"/>
      <c r="AO8" s="188"/>
      <c r="AP8" s="189" t="s">
        <v>148</v>
      </c>
      <c r="AQ8" s="190"/>
      <c r="AR8" s="190"/>
      <c r="AS8" s="190"/>
      <c r="AT8" s="191"/>
      <c r="AU8" s="186"/>
      <c r="AV8" s="187"/>
      <c r="AW8" s="187"/>
      <c r="AX8" s="187"/>
      <c r="AY8" s="187"/>
      <c r="AZ8" s="187"/>
      <c r="BA8" s="187"/>
      <c r="BB8" s="187"/>
      <c r="BC8" s="188"/>
      <c r="BI8" s="37" t="str">
        <f t="shared" si="0"/>
        <v>ITEM1=20230208</v>
      </c>
      <c r="BJ8" s="37" t="str">
        <f t="shared" si="1"/>
        <v>ITEM2=Ⅰ関連情報　１．特定個人情報ファイルを取り扱う事務　①事務の名称</v>
      </c>
      <c r="BK8" s="37" t="str">
        <f t="shared" si="2"/>
        <v>ITEM3=国民健康保険税の徴収等に関する事務</v>
      </c>
      <c r="BL8" s="37" t="str">
        <f t="shared" si="3"/>
        <v>ITEM4=国民健康保険料（税）の徴収等に関する事務</v>
      </c>
      <c r="BM8" s="37" t="str">
        <f t="shared" si="4"/>
        <v>ITEM5=1</v>
      </c>
      <c r="BN8" s="37" t="str">
        <f t="shared" si="5"/>
        <v>ITEM6=</v>
      </c>
    </row>
    <row r="9" spans="1:79" ht="40.5" customHeight="1">
      <c r="A9" s="183">
        <v>44965</v>
      </c>
      <c r="B9" s="184"/>
      <c r="C9" s="184"/>
      <c r="D9" s="185"/>
      <c r="E9" s="186" t="s">
        <v>189</v>
      </c>
      <c r="F9" s="187"/>
      <c r="G9" s="187"/>
      <c r="H9" s="187"/>
      <c r="I9" s="187"/>
      <c r="J9" s="187"/>
      <c r="K9" s="187"/>
      <c r="L9" s="187"/>
      <c r="M9" s="188"/>
      <c r="N9" s="186" t="s">
        <v>190</v>
      </c>
      <c r="O9" s="187"/>
      <c r="P9" s="187"/>
      <c r="Q9" s="187"/>
      <c r="R9" s="187"/>
      <c r="S9" s="187"/>
      <c r="T9" s="187"/>
      <c r="U9" s="187"/>
      <c r="V9" s="187"/>
      <c r="W9" s="187"/>
      <c r="X9" s="187"/>
      <c r="Y9" s="187"/>
      <c r="Z9" s="187"/>
      <c r="AA9" s="188"/>
      <c r="AB9" s="186" t="s">
        <v>191</v>
      </c>
      <c r="AC9" s="187"/>
      <c r="AD9" s="187"/>
      <c r="AE9" s="187"/>
      <c r="AF9" s="187"/>
      <c r="AG9" s="187"/>
      <c r="AH9" s="187"/>
      <c r="AI9" s="187"/>
      <c r="AJ9" s="187"/>
      <c r="AK9" s="187"/>
      <c r="AL9" s="187"/>
      <c r="AM9" s="187"/>
      <c r="AN9" s="187"/>
      <c r="AO9" s="188"/>
      <c r="AP9" s="189" t="s">
        <v>148</v>
      </c>
      <c r="AQ9" s="190"/>
      <c r="AR9" s="190"/>
      <c r="AS9" s="190"/>
      <c r="AT9" s="191"/>
      <c r="AU9" s="186"/>
      <c r="AV9" s="187"/>
      <c r="AW9" s="187"/>
      <c r="AX9" s="187"/>
      <c r="AY9" s="187"/>
      <c r="AZ9" s="187"/>
      <c r="BA9" s="187"/>
      <c r="BB9" s="187"/>
      <c r="BC9" s="188"/>
      <c r="BI9" s="37" t="str">
        <f t="shared" si="0"/>
        <v>ITEM1=20230208</v>
      </c>
      <c r="BJ9" s="37" t="str">
        <f t="shared" si="1"/>
        <v>ITEM2=Ⅰ関連情報　１．特定個人情報ファイルを取り扱う事務　②事務の概要</v>
      </c>
      <c r="BK9" s="37" t="str">
        <f t="shared" si="2"/>
        <v>ITEM3=国民健康保険法及び地方税法等の規定に基づき国民健康保険税の徴収事務、滞納処分を行っている。</v>
      </c>
      <c r="BL9" s="37" t="str">
        <f t="shared" si="3"/>
        <v>ITEM4=国民健康保険法及び地方税法等の規定に基づき国民健康保険料（税）の徴収事務、滞納処分を行っている。</v>
      </c>
      <c r="BM9" s="37" t="str">
        <f t="shared" si="4"/>
        <v>ITEM5=1</v>
      </c>
      <c r="BN9" s="37" t="str">
        <f t="shared" si="5"/>
        <v>ITEM6=</v>
      </c>
    </row>
    <row r="10" spans="1:79" ht="40.5" customHeight="1">
      <c r="A10" s="183">
        <v>44965</v>
      </c>
      <c r="B10" s="184"/>
      <c r="C10" s="184"/>
      <c r="D10" s="185"/>
      <c r="E10" s="186" t="s">
        <v>189</v>
      </c>
      <c r="F10" s="187"/>
      <c r="G10" s="187"/>
      <c r="H10" s="187"/>
      <c r="I10" s="187"/>
      <c r="J10" s="187"/>
      <c r="K10" s="187"/>
      <c r="L10" s="187"/>
      <c r="M10" s="188"/>
      <c r="N10" s="186" t="s">
        <v>192</v>
      </c>
      <c r="O10" s="187"/>
      <c r="P10" s="187"/>
      <c r="Q10" s="187"/>
      <c r="R10" s="187"/>
      <c r="S10" s="187"/>
      <c r="T10" s="187"/>
      <c r="U10" s="187"/>
      <c r="V10" s="187"/>
      <c r="W10" s="187"/>
      <c r="X10" s="187"/>
      <c r="Y10" s="187"/>
      <c r="Z10" s="187"/>
      <c r="AA10" s="188"/>
      <c r="AB10" s="186" t="s">
        <v>193</v>
      </c>
      <c r="AC10" s="187"/>
      <c r="AD10" s="187"/>
      <c r="AE10" s="187"/>
      <c r="AF10" s="187"/>
      <c r="AG10" s="187"/>
      <c r="AH10" s="187"/>
      <c r="AI10" s="187"/>
      <c r="AJ10" s="187"/>
      <c r="AK10" s="187"/>
      <c r="AL10" s="187"/>
      <c r="AM10" s="187"/>
      <c r="AN10" s="187"/>
      <c r="AO10" s="188"/>
      <c r="AP10" s="189" t="s">
        <v>148</v>
      </c>
      <c r="AQ10" s="190"/>
      <c r="AR10" s="190"/>
      <c r="AS10" s="190"/>
      <c r="AT10" s="191"/>
      <c r="AU10" s="186"/>
      <c r="AV10" s="187"/>
      <c r="AW10" s="187"/>
      <c r="AX10" s="187"/>
      <c r="AY10" s="187"/>
      <c r="AZ10" s="187"/>
      <c r="BA10" s="187"/>
      <c r="BB10" s="187"/>
      <c r="BC10" s="188"/>
      <c r="BI10" s="37" t="str">
        <f t="shared" si="0"/>
        <v>ITEM1=20230208</v>
      </c>
      <c r="BJ10" s="37" t="str">
        <f t="shared" si="1"/>
        <v>ITEM2=Ⅰ関連情報　１．特定個人情報ファイルを取り扱う事務　②事務の概要</v>
      </c>
      <c r="BK10" s="37" t="str">
        <f t="shared" si="2"/>
        <v>ITEM3=保険税の還付・充当業務。</v>
      </c>
      <c r="BL10" s="37" t="str">
        <f t="shared" si="3"/>
        <v>ITEM4=保険料（税）の還付・充当業務。</v>
      </c>
      <c r="BM10" s="37" t="str">
        <f t="shared" si="4"/>
        <v>ITEM5=1</v>
      </c>
      <c r="BN10" s="37" t="str">
        <f t="shared" si="5"/>
        <v>ITEM6=</v>
      </c>
    </row>
    <row r="11" spans="1:79" ht="48" customHeight="1">
      <c r="A11" s="183">
        <v>44965</v>
      </c>
      <c r="B11" s="184"/>
      <c r="C11" s="184"/>
      <c r="D11" s="185"/>
      <c r="E11" s="186" t="s">
        <v>194</v>
      </c>
      <c r="F11" s="187"/>
      <c r="G11" s="187"/>
      <c r="H11" s="187"/>
      <c r="I11" s="187"/>
      <c r="J11" s="187"/>
      <c r="K11" s="187"/>
      <c r="L11" s="187"/>
      <c r="M11" s="188"/>
      <c r="N11" s="186" t="s">
        <v>195</v>
      </c>
      <c r="O11" s="187"/>
      <c r="P11" s="187"/>
      <c r="Q11" s="187"/>
      <c r="R11" s="187"/>
      <c r="S11" s="187"/>
      <c r="T11" s="187"/>
      <c r="U11" s="187"/>
      <c r="V11" s="187"/>
      <c r="W11" s="187"/>
      <c r="X11" s="187"/>
      <c r="Y11" s="187"/>
      <c r="Z11" s="187"/>
      <c r="AA11" s="188"/>
      <c r="AB11" s="186" t="s">
        <v>196</v>
      </c>
      <c r="AC11" s="187"/>
      <c r="AD11" s="187"/>
      <c r="AE11" s="187"/>
      <c r="AF11" s="187"/>
      <c r="AG11" s="187"/>
      <c r="AH11" s="187"/>
      <c r="AI11" s="187"/>
      <c r="AJ11" s="187"/>
      <c r="AK11" s="187"/>
      <c r="AL11" s="187"/>
      <c r="AM11" s="187"/>
      <c r="AN11" s="187"/>
      <c r="AO11" s="188"/>
      <c r="AP11" s="189" t="s">
        <v>148</v>
      </c>
      <c r="AQ11" s="190"/>
      <c r="AR11" s="190"/>
      <c r="AS11" s="190"/>
      <c r="AT11" s="191"/>
      <c r="AU11" s="186"/>
      <c r="AV11" s="187"/>
      <c r="AW11" s="187"/>
      <c r="AX11" s="187"/>
      <c r="AY11" s="187"/>
      <c r="AZ11" s="187"/>
      <c r="BA11" s="187"/>
      <c r="BB11" s="187"/>
      <c r="BC11" s="188"/>
      <c r="BI11" s="37" t="str">
        <f t="shared" si="0"/>
        <v>ITEM1=20230208</v>
      </c>
      <c r="BJ11" s="37" t="str">
        <f t="shared" si="1"/>
        <v>ITEM2=Ⅰ関連情報　１．情報提供ネットワークシステムによる情報連携　②法令上の根拠</v>
      </c>
      <c r="BK11" s="37" t="str">
        <f t="shared" si="2"/>
        <v xml:space="preserve">ITEM3=【情報照会】・番号法第１９条第８号、別表第二２７項、４２項
</v>
      </c>
      <c r="BL11" s="37" t="str">
        <f t="shared" si="3"/>
        <v>ITEM4=【情報照会】・番号法第１９条第８号、別表第二２７項、４２項、４４項、４５項</v>
      </c>
      <c r="BM11" s="37" t="str">
        <f t="shared" si="4"/>
        <v>ITEM5=1</v>
      </c>
      <c r="BN11" s="37" t="str">
        <f t="shared" si="5"/>
        <v>ITEM6=</v>
      </c>
    </row>
    <row r="12" spans="1:79" ht="102.75" customHeight="1">
      <c r="A12" s="183">
        <v>44965</v>
      </c>
      <c r="B12" s="184"/>
      <c r="C12" s="184"/>
      <c r="D12" s="185"/>
      <c r="E12" s="186" t="s">
        <v>194</v>
      </c>
      <c r="F12" s="187"/>
      <c r="G12" s="187"/>
      <c r="H12" s="187"/>
      <c r="I12" s="187"/>
      <c r="J12" s="187"/>
      <c r="K12" s="187"/>
      <c r="L12" s="187"/>
      <c r="M12" s="188"/>
      <c r="N12" s="186" t="s">
        <v>197</v>
      </c>
      <c r="O12" s="187"/>
      <c r="P12" s="187"/>
      <c r="Q12" s="187"/>
      <c r="R12" s="187"/>
      <c r="S12" s="187"/>
      <c r="T12" s="187"/>
      <c r="U12" s="187"/>
      <c r="V12" s="187"/>
      <c r="W12" s="187"/>
      <c r="X12" s="187"/>
      <c r="Y12" s="187"/>
      <c r="Z12" s="187"/>
      <c r="AA12" s="188"/>
      <c r="AB12" s="186" t="s">
        <v>198</v>
      </c>
      <c r="AC12" s="187"/>
      <c r="AD12" s="187"/>
      <c r="AE12" s="187"/>
      <c r="AF12" s="187"/>
      <c r="AG12" s="187"/>
      <c r="AH12" s="187"/>
      <c r="AI12" s="187"/>
      <c r="AJ12" s="187"/>
      <c r="AK12" s="187"/>
      <c r="AL12" s="187"/>
      <c r="AM12" s="187"/>
      <c r="AN12" s="187"/>
      <c r="AO12" s="188"/>
      <c r="AP12" s="189" t="s">
        <v>148</v>
      </c>
      <c r="AQ12" s="190"/>
      <c r="AR12" s="190"/>
      <c r="AS12" s="190"/>
      <c r="AT12" s="191"/>
      <c r="AU12" s="186"/>
      <c r="AV12" s="187"/>
      <c r="AW12" s="187"/>
      <c r="AX12" s="187"/>
      <c r="AY12" s="187"/>
      <c r="AZ12" s="187"/>
      <c r="BA12" s="187"/>
      <c r="BB12" s="187"/>
      <c r="BC12" s="188"/>
      <c r="BI12" s="37" t="str">
        <f t="shared" si="0"/>
        <v>ITEM1=20230208</v>
      </c>
      <c r="BJ12" s="37" t="str">
        <f t="shared" si="1"/>
        <v>ITEM2=Ⅰ関連情報　１．情報提供ネットワークシステムによる情報連携　②法令上の根拠</v>
      </c>
      <c r="BK12" s="37" t="str">
        <f t="shared" si="2"/>
        <v>ITEM3=【情報提供】・番号法第１９条第８号、別表第二２７項、４２項</v>
      </c>
      <c r="BL12" s="37" t="str">
        <f t="shared" si="3"/>
        <v>ITEM4=【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v>
      </c>
      <c r="BM12" s="37" t="str">
        <f t="shared" si="4"/>
        <v>ITEM5=1</v>
      </c>
      <c r="BN12" s="37" t="str">
        <f t="shared" si="5"/>
        <v>ITEM6=</v>
      </c>
    </row>
    <row r="13" spans="1:79" ht="41.25" customHeight="1">
      <c r="A13" s="183">
        <v>44965</v>
      </c>
      <c r="B13" s="184"/>
      <c r="C13" s="184"/>
      <c r="D13" s="185"/>
      <c r="E13" s="186" t="s">
        <v>199</v>
      </c>
      <c r="F13" s="187"/>
      <c r="G13" s="187"/>
      <c r="H13" s="187"/>
      <c r="I13" s="187"/>
      <c r="J13" s="187"/>
      <c r="K13" s="187"/>
      <c r="L13" s="187"/>
      <c r="M13" s="188"/>
      <c r="N13" s="186" t="s">
        <v>200</v>
      </c>
      <c r="O13" s="187"/>
      <c r="P13" s="187"/>
      <c r="Q13" s="187"/>
      <c r="R13" s="187"/>
      <c r="S13" s="187"/>
      <c r="T13" s="187"/>
      <c r="U13" s="187"/>
      <c r="V13" s="187"/>
      <c r="W13" s="187"/>
      <c r="X13" s="187"/>
      <c r="Y13" s="187"/>
      <c r="Z13" s="187"/>
      <c r="AA13" s="188"/>
      <c r="AB13" s="186" t="s">
        <v>201</v>
      </c>
      <c r="AC13" s="187"/>
      <c r="AD13" s="187"/>
      <c r="AE13" s="187"/>
      <c r="AF13" s="187"/>
      <c r="AG13" s="187"/>
      <c r="AH13" s="187"/>
      <c r="AI13" s="187"/>
      <c r="AJ13" s="187"/>
      <c r="AK13" s="187"/>
      <c r="AL13" s="187"/>
      <c r="AM13" s="187"/>
      <c r="AN13" s="187"/>
      <c r="AO13" s="188"/>
      <c r="AP13" s="189" t="s">
        <v>148</v>
      </c>
      <c r="AQ13" s="190"/>
      <c r="AR13" s="190"/>
      <c r="AS13" s="190"/>
      <c r="AT13" s="191"/>
      <c r="AU13" s="186"/>
      <c r="AV13" s="187"/>
      <c r="AW13" s="187"/>
      <c r="AX13" s="187"/>
      <c r="AY13" s="187"/>
      <c r="AZ13" s="187"/>
      <c r="BA13" s="187"/>
      <c r="BB13" s="187"/>
      <c r="BC13" s="188"/>
      <c r="BI13" s="37" t="str">
        <f>"ITEM" &amp; $BI$4 &amp; "=" &amp; IF(TRIM($A13)="","",TEXT($A13,"yyyymmdd"))</f>
        <v>ITEM1=20230208</v>
      </c>
      <c r="BJ13" s="37" t="str">
        <f>"ITEM"&amp;$BJ$4&amp;"="&amp;IF(TRIM($E13)="","",$E13)</f>
        <v>ITEM2=表紙　評価書名</v>
      </c>
      <c r="BK13" s="37" t="str">
        <f>"ITEM"&amp;$BK$4&amp;"="&amp;IF(TRIM($N13)="","",$N13)</f>
        <v>ITEM3=国民健康保険税の徴収等に関する事務　（基礎項目評価書）</v>
      </c>
      <c r="BL13" s="37" t="str">
        <f t="shared" ref="BL13:BL18" si="6">"ITEM"&amp;$BL$4&amp;"="&amp;IF(TRIM($AB13)="","",$AB13)</f>
        <v>ITEM4=国民健康保険料（税）の徴収等に関する事務　（基礎項目評価書）</v>
      </c>
      <c r="BM13" s="37" t="str">
        <f>"ITEM"&amp;$BM$4&amp;"="&amp;IF(TRIM($AP13)="","",IF(ISERROR(MATCH($AP13,$CA$3:$CA$4,0)),"INPUT_ERROR",MATCH($AP13,$CA$3:$CA$4,0)))</f>
        <v>ITEM5=1</v>
      </c>
      <c r="BN13" s="37" t="str">
        <f>"ITEM"&amp;$BN$4&amp;"="&amp;IF(TRIM($AU13)="","",$AU13)</f>
        <v>ITEM6=</v>
      </c>
    </row>
    <row r="14" spans="1:79" ht="33" customHeight="1">
      <c r="A14" s="183">
        <v>44965</v>
      </c>
      <c r="B14" s="184"/>
      <c r="C14" s="184"/>
      <c r="D14" s="185"/>
      <c r="E14" s="186" t="s">
        <v>202</v>
      </c>
      <c r="F14" s="187"/>
      <c r="G14" s="187"/>
      <c r="H14" s="187"/>
      <c r="I14" s="187"/>
      <c r="J14" s="187"/>
      <c r="K14" s="187"/>
      <c r="L14" s="187"/>
      <c r="M14" s="188"/>
      <c r="N14" s="186" t="s">
        <v>203</v>
      </c>
      <c r="O14" s="187"/>
      <c r="P14" s="187"/>
      <c r="Q14" s="187"/>
      <c r="R14" s="187"/>
      <c r="S14" s="187"/>
      <c r="T14" s="187"/>
      <c r="U14" s="187"/>
      <c r="V14" s="187"/>
      <c r="W14" s="187"/>
      <c r="X14" s="187"/>
      <c r="Y14" s="187"/>
      <c r="Z14" s="187"/>
      <c r="AA14" s="188"/>
      <c r="AB14" s="186" t="s">
        <v>204</v>
      </c>
      <c r="AC14" s="187"/>
      <c r="AD14" s="187"/>
      <c r="AE14" s="187"/>
      <c r="AF14" s="187"/>
      <c r="AG14" s="187"/>
      <c r="AH14" s="187"/>
      <c r="AI14" s="187"/>
      <c r="AJ14" s="187"/>
      <c r="AK14" s="187"/>
      <c r="AL14" s="187"/>
      <c r="AM14" s="187"/>
      <c r="AN14" s="187"/>
      <c r="AO14" s="188"/>
      <c r="AP14" s="189" t="s">
        <v>148</v>
      </c>
      <c r="AQ14" s="190"/>
      <c r="AR14" s="190"/>
      <c r="AS14" s="190"/>
      <c r="AT14" s="191"/>
      <c r="AU14" s="186"/>
      <c r="AV14" s="187"/>
      <c r="AW14" s="187"/>
      <c r="AX14" s="187"/>
      <c r="AY14" s="187"/>
      <c r="AZ14" s="187"/>
      <c r="BA14" s="187"/>
      <c r="BB14" s="187"/>
      <c r="BC14" s="188"/>
      <c r="BI14" s="37" t="str">
        <f>"ITEM" &amp; $BI$4 &amp; "=" &amp; IF(TRIM($A14)="","",TEXT($A14,"yyyymmdd"))</f>
        <v>ITEM1=20230208</v>
      </c>
      <c r="BJ14" s="37" t="str">
        <f>"ITEM"&amp;$BJ$4&amp;"="&amp;IF(TRIM($E14)="","",$E14)</f>
        <v>ITEM2=表紙　個人のプライバシー等の権利利益の保護の宣言</v>
      </c>
      <c r="BK14" s="37" t="str">
        <f>"ITEM"&amp;$BK$4&amp;"="&amp;IF(TRIM($N14)="","",$N14)</f>
        <v>ITEM3=国民健康保険税</v>
      </c>
      <c r="BL14" s="37" t="str">
        <f t="shared" si="6"/>
        <v>ITEM4=国民健康保険料（税）</v>
      </c>
      <c r="BM14" s="37" t="str">
        <f>"ITEM"&amp;$BM$4&amp;"="&amp;IF(TRIM($AP14)="","",IF(ISERROR(MATCH($AP14,$CA$3:$CA$4,0)),"INPUT_ERROR",MATCH($AP14,$CA$3:$CA$4,0)))</f>
        <v>ITEM5=1</v>
      </c>
      <c r="BN14" s="37" t="str">
        <f>"ITEM"&amp;$BN$4&amp;"="&amp;IF(TRIM($AU14)="","",$AU14)</f>
        <v>ITEM6=</v>
      </c>
    </row>
    <row r="15" spans="1:79" ht="29.25" customHeight="1">
      <c r="A15" s="183">
        <v>45471</v>
      </c>
      <c r="B15" s="184"/>
      <c r="C15" s="184"/>
      <c r="D15" s="185"/>
      <c r="E15" s="186"/>
      <c r="F15" s="187"/>
      <c r="G15" s="187"/>
      <c r="H15" s="187"/>
      <c r="I15" s="187"/>
      <c r="J15" s="187"/>
      <c r="K15" s="187"/>
      <c r="L15" s="187"/>
      <c r="M15" s="188"/>
      <c r="N15" s="186"/>
      <c r="O15" s="187"/>
      <c r="P15" s="187"/>
      <c r="Q15" s="187"/>
      <c r="R15" s="187"/>
      <c r="S15" s="187"/>
      <c r="T15" s="187"/>
      <c r="U15" s="187"/>
      <c r="V15" s="187"/>
      <c r="W15" s="187"/>
      <c r="X15" s="187"/>
      <c r="Y15" s="187"/>
      <c r="Z15" s="187"/>
      <c r="AA15" s="188"/>
      <c r="AB15" s="186"/>
      <c r="AC15" s="187"/>
      <c r="AD15" s="187"/>
      <c r="AE15" s="187"/>
      <c r="AF15" s="187"/>
      <c r="AG15" s="187"/>
      <c r="AH15" s="187"/>
      <c r="AI15" s="187"/>
      <c r="AJ15" s="187"/>
      <c r="AK15" s="187"/>
      <c r="AL15" s="187"/>
      <c r="AM15" s="187"/>
      <c r="AN15" s="187"/>
      <c r="AO15" s="188"/>
      <c r="AP15" s="189" t="s">
        <v>148</v>
      </c>
      <c r="AQ15" s="190"/>
      <c r="AR15" s="190"/>
      <c r="AS15" s="190"/>
      <c r="AT15" s="191"/>
      <c r="AU15" s="186" t="s">
        <v>182</v>
      </c>
      <c r="AV15" s="187"/>
      <c r="AW15" s="187"/>
      <c r="AX15" s="187"/>
      <c r="AY15" s="187"/>
      <c r="AZ15" s="187"/>
      <c r="BA15" s="187"/>
      <c r="BB15" s="187"/>
      <c r="BC15" s="188"/>
      <c r="BI15" s="37" t="str">
        <f>"ITEM" &amp; $BI$4 &amp; "=" &amp; IF(TRIM($A15)="","",TEXT($A15,"yyyymmdd"))</f>
        <v>ITEM1=20240628</v>
      </c>
      <c r="BJ15" s="37" t="str">
        <f>"ITEM"&amp;$BJ$4&amp;"="&amp;IF(TRIM($E15)="","",$E15)</f>
        <v>ITEM2=</v>
      </c>
      <c r="BK15" s="37" t="str">
        <f>"ITEM"&amp;$BK$4&amp;"="&amp;IF(TRIM($N15)="","",$N15)</f>
        <v>ITEM3=</v>
      </c>
      <c r="BL15" s="37" t="str">
        <f t="shared" si="6"/>
        <v>ITEM4=</v>
      </c>
      <c r="BM15" s="37" t="str">
        <f>"ITEM"&amp;$BM$4&amp;"="&amp;IF(TRIM($AP15)="","",IF(ISERROR(MATCH($AP15,$CA$3:$CA$4,0)),"INPUT_ERROR",MATCH($AP15,$CA$3:$CA$4,0)))</f>
        <v>ITEM5=1</v>
      </c>
      <c r="BN15" s="37" t="str">
        <f>"ITEM"&amp;$BN$4&amp;"="&amp;IF(TRIM($AU15)="","",$AU15)</f>
        <v>ITEM6=再実施</v>
      </c>
    </row>
    <row r="16" spans="1:79" ht="30" customHeight="1">
      <c r="A16" s="208">
        <v>45471</v>
      </c>
      <c r="B16" s="209"/>
      <c r="C16" s="209"/>
      <c r="D16" s="210"/>
      <c r="E16" s="186" t="s">
        <v>205</v>
      </c>
      <c r="F16" s="187"/>
      <c r="G16" s="187"/>
      <c r="H16" s="187"/>
      <c r="I16" s="187"/>
      <c r="J16" s="187"/>
      <c r="K16" s="187"/>
      <c r="L16" s="187"/>
      <c r="M16" s="188"/>
      <c r="N16" s="186" t="s">
        <v>206</v>
      </c>
      <c r="O16" s="187"/>
      <c r="P16" s="187"/>
      <c r="Q16" s="187"/>
      <c r="R16" s="187"/>
      <c r="S16" s="187"/>
      <c r="T16" s="187"/>
      <c r="U16" s="187"/>
      <c r="V16" s="187"/>
      <c r="W16" s="187"/>
      <c r="X16" s="187"/>
      <c r="Y16" s="187"/>
      <c r="Z16" s="187"/>
      <c r="AA16" s="188"/>
      <c r="AB16" s="186" t="s">
        <v>207</v>
      </c>
      <c r="AC16" s="187"/>
      <c r="AD16" s="187"/>
      <c r="AE16" s="187"/>
      <c r="AF16" s="187"/>
      <c r="AG16" s="187"/>
      <c r="AH16" s="187"/>
      <c r="AI16" s="187"/>
      <c r="AJ16" s="187"/>
      <c r="AK16" s="187"/>
      <c r="AL16" s="187"/>
      <c r="AM16" s="187"/>
      <c r="AN16" s="187"/>
      <c r="AO16" s="188"/>
      <c r="AP16" s="189" t="s">
        <v>149</v>
      </c>
      <c r="AQ16" s="190"/>
      <c r="AR16" s="190"/>
      <c r="AS16" s="190"/>
      <c r="AT16" s="191"/>
      <c r="AU16" s="186" t="s">
        <v>208</v>
      </c>
      <c r="AV16" s="187"/>
      <c r="AW16" s="187"/>
      <c r="AX16" s="187"/>
      <c r="AY16" s="187"/>
      <c r="AZ16" s="187"/>
      <c r="BA16" s="187"/>
      <c r="BB16" s="187"/>
      <c r="BC16" s="188"/>
      <c r="BI16" s="37" t="str">
        <f>"ITEM" &amp; $BI$4 &amp; "=" &amp; IF(TRIM($A16)="","",TEXT($A16,"yyyymmdd"))</f>
        <v>ITEM1=20240628</v>
      </c>
      <c r="BJ16" s="37" t="str">
        <f>"ITEM"&amp;$BJ$4&amp;"="&amp;IF(TRIM($E16)="","",$E16)</f>
        <v>ITEM2=関連情報　３．個人番号の利用　②法令上の根拠</v>
      </c>
      <c r="BK16" s="37" t="str">
        <f>"ITEM"&amp;$BK$4&amp;"="&amp;IF(TRIM($N16)="","",$N16)</f>
        <v>ITEM3=番号法第９条第１項、別表第一１６項・３０項</v>
      </c>
      <c r="BL16" s="37" t="str">
        <f t="shared" si="6"/>
        <v>ITEM4=番号法第９条第１項、別表２４項・４４項</v>
      </c>
      <c r="BM16" s="37" t="str">
        <f>"ITEM"&amp;$BM$4&amp;"="&amp;IF(TRIM($AP16)="","",IF(ISERROR(MATCH($AP16,$CA$3:$CA$4,0)),"INPUT_ERROR",MATCH($AP16,$CA$3:$CA$4,0)))</f>
        <v>ITEM5=2</v>
      </c>
      <c r="BN16" s="37" t="str">
        <f>"ITEM"&amp;$BN$4&amp;"="&amp;IF(TRIM($AU16)="","",$AU16)</f>
        <v>ITEM6=法改正に伴う根拠法令、条項の整理</v>
      </c>
    </row>
    <row r="17" spans="1:66" ht="139.5" customHeight="1">
      <c r="A17" s="208">
        <v>45471</v>
      </c>
      <c r="B17" s="209"/>
      <c r="C17" s="209"/>
      <c r="D17" s="210"/>
      <c r="E17" s="186" t="s">
        <v>209</v>
      </c>
      <c r="F17" s="187"/>
      <c r="G17" s="187"/>
      <c r="H17" s="187"/>
      <c r="I17" s="187"/>
      <c r="J17" s="187"/>
      <c r="K17" s="187"/>
      <c r="L17" s="187"/>
      <c r="M17" s="188"/>
      <c r="N17" s="186" t="s">
        <v>210</v>
      </c>
      <c r="O17" s="187"/>
      <c r="P17" s="187"/>
      <c r="Q17" s="187"/>
      <c r="R17" s="187"/>
      <c r="S17" s="187"/>
      <c r="T17" s="187"/>
      <c r="U17" s="187"/>
      <c r="V17" s="187"/>
      <c r="W17" s="187"/>
      <c r="X17" s="187"/>
      <c r="Y17" s="187"/>
      <c r="Z17" s="187"/>
      <c r="AA17" s="188"/>
      <c r="AB17" s="186" t="s">
        <v>211</v>
      </c>
      <c r="AC17" s="187"/>
      <c r="AD17" s="187"/>
      <c r="AE17" s="187"/>
      <c r="AF17" s="187"/>
      <c r="AG17" s="187"/>
      <c r="AH17" s="187"/>
      <c r="AI17" s="187"/>
      <c r="AJ17" s="187"/>
      <c r="AK17" s="187"/>
      <c r="AL17" s="187"/>
      <c r="AM17" s="187"/>
      <c r="AN17" s="187"/>
      <c r="AO17" s="188"/>
      <c r="AP17" s="189" t="s">
        <v>149</v>
      </c>
      <c r="AQ17" s="190"/>
      <c r="AR17" s="190"/>
      <c r="AS17" s="190"/>
      <c r="AT17" s="191"/>
      <c r="AU17" s="186" t="s">
        <v>212</v>
      </c>
      <c r="AV17" s="187"/>
      <c r="AW17" s="187"/>
      <c r="AX17" s="187"/>
      <c r="AY17" s="187"/>
      <c r="AZ17" s="187"/>
      <c r="BA17" s="187"/>
      <c r="BB17" s="187"/>
      <c r="BC17" s="188"/>
      <c r="BI17" s="37" t="str">
        <f>"ITEM" &amp; $BI$4 &amp; "=" &amp; IF(TRIM($A17)="","",TEXT($A17,"yyyymmdd"))</f>
        <v>ITEM1=20240628</v>
      </c>
      <c r="BJ17" s="37" t="str">
        <f>"ITEM"&amp;$BJ$4&amp;"="&amp;IF(TRIM($E17)="","",$E17)</f>
        <v>ITEM2=関連情報　４．情報提供ネットワークシステムによる情報連携　②法令上の根拠</v>
      </c>
      <c r="BK17" s="37" t="str">
        <f>"ITEM"&amp;$BK$4&amp;"="&amp;IF(TRIM($N17)="","",$N17)</f>
        <v>ITEM3=【情報照会】・番号法第１９条第８号、別表第二２７項、４２項、４４項、４５項
【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v>
      </c>
      <c r="BL17" s="37" t="str">
        <f t="shared" si="6"/>
        <v>ITEM4=【情報照会】・番号法第１９条第８号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４、５、７、８、２９、４４、５０、５８、６７、７１、８５、８９、１１７、１２７及び１３３条　　</v>
      </c>
      <c r="BM17" s="37" t="str">
        <f>"ITEM"&amp;$BM$4&amp;"="&amp;IF(TRIM($AP17)="","",IF(ISERROR(MATCH($AP17,$CA$3:$CA$4,0)),"INPUT_ERROR",MATCH($AP17,$CA$3:$CA$4,0)))</f>
        <v>ITEM5=2</v>
      </c>
      <c r="BN17" s="37" t="str">
        <f>"ITEM"&amp;$BN$4&amp;"="&amp;IF(TRIM($AU17)="","",$AU17)</f>
        <v>ITEM6=法改正に伴う根拠法令、条項の整理</v>
      </c>
    </row>
    <row r="18" spans="1:66" ht="232.5" customHeight="1">
      <c r="A18" s="208">
        <v>45621</v>
      </c>
      <c r="B18" s="209"/>
      <c r="C18" s="209"/>
      <c r="D18" s="210"/>
      <c r="E18" s="186" t="s">
        <v>218</v>
      </c>
      <c r="F18" s="187"/>
      <c r="G18" s="187"/>
      <c r="H18" s="187"/>
      <c r="I18" s="187"/>
      <c r="J18" s="187"/>
      <c r="K18" s="187"/>
      <c r="L18" s="187"/>
      <c r="M18" s="188"/>
      <c r="N18" s="186" t="s">
        <v>229</v>
      </c>
      <c r="O18" s="187"/>
      <c r="P18" s="187"/>
      <c r="Q18" s="187"/>
      <c r="R18" s="187"/>
      <c r="S18" s="187"/>
      <c r="T18" s="187"/>
      <c r="U18" s="187"/>
      <c r="V18" s="187"/>
      <c r="W18" s="187"/>
      <c r="X18" s="187"/>
      <c r="Y18" s="187"/>
      <c r="Z18" s="187"/>
      <c r="AA18" s="188"/>
      <c r="AB18" s="186" t="s">
        <v>230</v>
      </c>
      <c r="AC18" s="187"/>
      <c r="AD18" s="187"/>
      <c r="AE18" s="187"/>
      <c r="AF18" s="187"/>
      <c r="AG18" s="187"/>
      <c r="AH18" s="187"/>
      <c r="AI18" s="187"/>
      <c r="AJ18" s="187"/>
      <c r="AK18" s="187"/>
      <c r="AL18" s="187"/>
      <c r="AM18" s="187"/>
      <c r="AN18" s="187"/>
      <c r="AO18" s="188"/>
      <c r="AP18" s="189" t="s">
        <v>148</v>
      </c>
      <c r="AQ18" s="190"/>
      <c r="AR18" s="190"/>
      <c r="AS18" s="190"/>
      <c r="AT18" s="191"/>
      <c r="AU18" s="186" t="s">
        <v>228</v>
      </c>
      <c r="AV18" s="187"/>
      <c r="AW18" s="187"/>
      <c r="AX18" s="187"/>
      <c r="AY18" s="187"/>
      <c r="AZ18" s="187"/>
      <c r="BA18" s="187"/>
      <c r="BB18" s="187"/>
      <c r="BC18" s="188"/>
      <c r="BI18" s="37" t="str">
        <f>"ITEM" &amp; $BI$4 &amp; "=" &amp; IF(TRIM($A18)="","",TEXT($A18,"yyyymmdd"))</f>
        <v>ITEM1=20241125</v>
      </c>
      <c r="BL18" s="37" t="str">
        <f t="shared" si="6"/>
        <v>ITEM4=・国民健康保険法及び地方税法等の規定に基づき国民健康保険料（税）の徴収事務、滞納処分を行っている。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row>
    <row r="19" spans="1:66" ht="33.75" customHeight="1">
      <c r="A19" s="208">
        <v>45621</v>
      </c>
      <c r="B19" s="209"/>
      <c r="C19" s="209"/>
      <c r="D19" s="210"/>
      <c r="E19" s="186" t="s">
        <v>213</v>
      </c>
      <c r="F19" s="187"/>
      <c r="G19" s="187"/>
      <c r="H19" s="187"/>
      <c r="I19" s="187"/>
      <c r="J19" s="187"/>
      <c r="K19" s="187"/>
      <c r="L19" s="187"/>
      <c r="M19" s="188"/>
      <c r="N19" s="186"/>
      <c r="O19" s="187"/>
      <c r="P19" s="187"/>
      <c r="Q19" s="187"/>
      <c r="R19" s="187"/>
      <c r="S19" s="187"/>
      <c r="T19" s="187"/>
      <c r="U19" s="187"/>
      <c r="V19" s="187"/>
      <c r="W19" s="187"/>
      <c r="X19" s="187"/>
      <c r="Y19" s="187"/>
      <c r="Z19" s="187"/>
      <c r="AA19" s="188"/>
      <c r="AB19" s="186" t="s">
        <v>214</v>
      </c>
      <c r="AC19" s="187"/>
      <c r="AD19" s="187"/>
      <c r="AE19" s="187"/>
      <c r="AF19" s="187"/>
      <c r="AG19" s="187"/>
      <c r="AH19" s="187"/>
      <c r="AI19" s="187"/>
      <c r="AJ19" s="187"/>
      <c r="AK19" s="187"/>
      <c r="AL19" s="187"/>
      <c r="AM19" s="187"/>
      <c r="AN19" s="187"/>
      <c r="AO19" s="188"/>
      <c r="AP19" s="189" t="s">
        <v>148</v>
      </c>
      <c r="AQ19" s="190"/>
      <c r="AR19" s="190"/>
      <c r="AS19" s="190"/>
      <c r="AT19" s="191"/>
      <c r="AU19" s="186" t="s">
        <v>215</v>
      </c>
      <c r="AV19" s="187"/>
      <c r="AW19" s="187"/>
      <c r="AX19" s="187"/>
      <c r="AY19" s="187"/>
      <c r="AZ19" s="187"/>
      <c r="BA19" s="187"/>
      <c r="BB19" s="187"/>
      <c r="BC19" s="188"/>
      <c r="BI19" s="37" t="str">
        <f t="shared" si="0"/>
        <v>ITEM1=20241125</v>
      </c>
      <c r="BJ19" s="37" t="str">
        <f t="shared" si="1"/>
        <v>ITEM2=Ⅰ関連情報
９．規則第９条第２項の適用</v>
      </c>
      <c r="BK19" s="37" t="str">
        <f t="shared" si="2"/>
        <v>ITEM3=</v>
      </c>
      <c r="BL19" s="37" t="str">
        <f t="shared" si="3"/>
        <v>ITEM4=項目追加</v>
      </c>
      <c r="BM19" s="37" t="str">
        <f t="shared" si="4"/>
        <v>ITEM5=1</v>
      </c>
      <c r="BN19" s="37" t="str">
        <f t="shared" si="5"/>
        <v>ITEM6=新様式への移行に伴うもの</v>
      </c>
    </row>
    <row r="20" spans="1:66" ht="33.75" customHeight="1">
      <c r="A20" s="208">
        <v>45621</v>
      </c>
      <c r="B20" s="209"/>
      <c r="C20" s="209"/>
      <c r="D20" s="210"/>
      <c r="E20" s="186" t="s">
        <v>219</v>
      </c>
      <c r="F20" s="187"/>
      <c r="G20" s="187"/>
      <c r="H20" s="187"/>
      <c r="I20" s="187"/>
      <c r="J20" s="187"/>
      <c r="K20" s="187"/>
      <c r="L20" s="187"/>
      <c r="M20" s="188"/>
      <c r="N20" s="186" t="s">
        <v>220</v>
      </c>
      <c r="O20" s="187"/>
      <c r="P20" s="187"/>
      <c r="Q20" s="187"/>
      <c r="R20" s="187"/>
      <c r="S20" s="187"/>
      <c r="T20" s="187"/>
      <c r="U20" s="187"/>
      <c r="V20" s="187"/>
      <c r="W20" s="187"/>
      <c r="X20" s="187"/>
      <c r="Y20" s="187"/>
      <c r="Z20" s="187"/>
      <c r="AA20" s="188"/>
      <c r="AB20" s="186" t="s">
        <v>221</v>
      </c>
      <c r="AC20" s="187"/>
      <c r="AD20" s="187"/>
      <c r="AE20" s="187"/>
      <c r="AF20" s="187"/>
      <c r="AG20" s="187"/>
      <c r="AH20" s="187"/>
      <c r="AI20" s="187"/>
      <c r="AJ20" s="187"/>
      <c r="AK20" s="187"/>
      <c r="AL20" s="187"/>
      <c r="AM20" s="187"/>
      <c r="AN20" s="187"/>
      <c r="AO20" s="188"/>
      <c r="AP20" s="189" t="s">
        <v>148</v>
      </c>
      <c r="AQ20" s="190"/>
      <c r="AR20" s="190"/>
      <c r="AS20" s="190"/>
      <c r="AT20" s="191"/>
      <c r="AU20" s="186" t="s">
        <v>222</v>
      </c>
      <c r="AV20" s="187"/>
      <c r="AW20" s="187"/>
      <c r="AX20" s="187"/>
      <c r="AY20" s="187"/>
      <c r="AZ20" s="187"/>
      <c r="BA20" s="187"/>
      <c r="BB20" s="187"/>
      <c r="BC20" s="188"/>
    </row>
    <row r="21" spans="1:66" ht="33.75" customHeight="1">
      <c r="A21" s="208">
        <v>45621</v>
      </c>
      <c r="B21" s="209"/>
      <c r="C21" s="209"/>
      <c r="D21" s="210"/>
      <c r="E21" s="186" t="s">
        <v>223</v>
      </c>
      <c r="F21" s="187"/>
      <c r="G21" s="187"/>
      <c r="H21" s="187"/>
      <c r="I21" s="187"/>
      <c r="J21" s="187"/>
      <c r="K21" s="187"/>
      <c r="L21" s="187"/>
      <c r="M21" s="188"/>
      <c r="N21" s="186" t="s">
        <v>220</v>
      </c>
      <c r="O21" s="187"/>
      <c r="P21" s="187"/>
      <c r="Q21" s="187"/>
      <c r="R21" s="187"/>
      <c r="S21" s="187"/>
      <c r="T21" s="187"/>
      <c r="U21" s="187"/>
      <c r="V21" s="187"/>
      <c r="W21" s="187"/>
      <c r="X21" s="187"/>
      <c r="Y21" s="187"/>
      <c r="Z21" s="187"/>
      <c r="AA21" s="188"/>
      <c r="AB21" s="186" t="s">
        <v>221</v>
      </c>
      <c r="AC21" s="187"/>
      <c r="AD21" s="187"/>
      <c r="AE21" s="187"/>
      <c r="AF21" s="187"/>
      <c r="AG21" s="187"/>
      <c r="AH21" s="187"/>
      <c r="AI21" s="187"/>
      <c r="AJ21" s="187"/>
      <c r="AK21" s="187"/>
      <c r="AL21" s="187"/>
      <c r="AM21" s="187"/>
      <c r="AN21" s="187"/>
      <c r="AO21" s="188"/>
      <c r="AP21" s="189" t="s">
        <v>148</v>
      </c>
      <c r="AQ21" s="190"/>
      <c r="AR21" s="190"/>
      <c r="AS21" s="190"/>
      <c r="AT21" s="191"/>
      <c r="AU21" s="186" t="s">
        <v>222</v>
      </c>
      <c r="AV21" s="187"/>
      <c r="AW21" s="187"/>
      <c r="AX21" s="187"/>
      <c r="AY21" s="187"/>
      <c r="AZ21" s="187"/>
      <c r="BA21" s="187"/>
      <c r="BB21" s="187"/>
      <c r="BC21" s="188"/>
    </row>
    <row r="22" spans="1:66" ht="249" customHeight="1">
      <c r="A22" s="208">
        <v>45621</v>
      </c>
      <c r="B22" s="209"/>
      <c r="C22" s="209"/>
      <c r="D22" s="210"/>
      <c r="E22" s="186" t="s">
        <v>216</v>
      </c>
      <c r="F22" s="187"/>
      <c r="G22" s="187"/>
      <c r="H22" s="187"/>
      <c r="I22" s="187"/>
      <c r="J22" s="187"/>
      <c r="K22" s="187"/>
      <c r="L22" s="187"/>
      <c r="M22" s="188"/>
      <c r="N22" s="186"/>
      <c r="O22" s="187"/>
      <c r="P22" s="187"/>
      <c r="Q22" s="187"/>
      <c r="R22" s="187"/>
      <c r="S22" s="187"/>
      <c r="T22" s="187"/>
      <c r="U22" s="187"/>
      <c r="V22" s="187"/>
      <c r="W22" s="187"/>
      <c r="X22" s="187"/>
      <c r="Y22" s="187"/>
      <c r="Z22" s="187"/>
      <c r="AA22" s="188"/>
      <c r="AB22" s="186" t="s">
        <v>226</v>
      </c>
      <c r="AC22" s="187"/>
      <c r="AD22" s="187"/>
      <c r="AE22" s="187"/>
      <c r="AF22" s="187"/>
      <c r="AG22" s="187"/>
      <c r="AH22" s="187"/>
      <c r="AI22" s="187"/>
      <c r="AJ22" s="187"/>
      <c r="AK22" s="187"/>
      <c r="AL22" s="187"/>
      <c r="AM22" s="187"/>
      <c r="AN22" s="187"/>
      <c r="AO22" s="188"/>
      <c r="AP22" s="189" t="s">
        <v>148</v>
      </c>
      <c r="AQ22" s="190"/>
      <c r="AR22" s="190"/>
      <c r="AS22" s="190"/>
      <c r="AT22" s="191"/>
      <c r="AU22" s="186" t="s">
        <v>215</v>
      </c>
      <c r="AV22" s="187"/>
      <c r="AW22" s="187"/>
      <c r="AX22" s="187"/>
      <c r="AY22" s="187"/>
      <c r="AZ22" s="187"/>
      <c r="BA22" s="187"/>
      <c r="BB22" s="187"/>
      <c r="BC22" s="188"/>
      <c r="BI22" s="37" t="str">
        <f t="shared" si="0"/>
        <v>ITEM1=20241125</v>
      </c>
      <c r="BJ22" s="37" t="str">
        <f t="shared" si="1"/>
        <v>ITEM2=Ⅳリスク対策
８．人手を介在させる作業</v>
      </c>
      <c r="BK22" s="37" t="str">
        <f t="shared" si="2"/>
        <v>ITEM3=</v>
      </c>
      <c r="BL22" s="37" t="str">
        <f t="shared" si="3"/>
        <v>ITEM4=人為的ミスが発生するリスクへの対策は十分か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c r="BM22" s="37" t="str">
        <f t="shared" si="4"/>
        <v>ITEM5=1</v>
      </c>
      <c r="BN22" s="37" t="str">
        <f t="shared" si="5"/>
        <v>ITEM6=新様式への移行に伴うもの</v>
      </c>
    </row>
    <row r="23" spans="1:66" ht="267.75" customHeight="1">
      <c r="A23" s="208">
        <v>45621</v>
      </c>
      <c r="B23" s="209"/>
      <c r="C23" s="209"/>
      <c r="D23" s="210"/>
      <c r="E23" s="186" t="s">
        <v>217</v>
      </c>
      <c r="F23" s="187"/>
      <c r="G23" s="187"/>
      <c r="H23" s="187"/>
      <c r="I23" s="187"/>
      <c r="J23" s="187"/>
      <c r="K23" s="187"/>
      <c r="L23" s="187"/>
      <c r="M23" s="188"/>
      <c r="N23" s="186"/>
      <c r="O23" s="187"/>
      <c r="P23" s="187"/>
      <c r="Q23" s="187"/>
      <c r="R23" s="187"/>
      <c r="S23" s="187"/>
      <c r="T23" s="187"/>
      <c r="U23" s="187"/>
      <c r="V23" s="187"/>
      <c r="W23" s="187"/>
      <c r="X23" s="187"/>
      <c r="Y23" s="187"/>
      <c r="Z23" s="187"/>
      <c r="AA23" s="188"/>
      <c r="AB23" s="186" t="s">
        <v>227</v>
      </c>
      <c r="AC23" s="187"/>
      <c r="AD23" s="187"/>
      <c r="AE23" s="187"/>
      <c r="AF23" s="187"/>
      <c r="AG23" s="187"/>
      <c r="AH23" s="187"/>
      <c r="AI23" s="187"/>
      <c r="AJ23" s="187"/>
      <c r="AK23" s="187"/>
      <c r="AL23" s="187"/>
      <c r="AM23" s="187"/>
      <c r="AN23" s="187"/>
      <c r="AO23" s="188"/>
      <c r="AP23" s="189" t="s">
        <v>148</v>
      </c>
      <c r="AQ23" s="190"/>
      <c r="AR23" s="190"/>
      <c r="AS23" s="190"/>
      <c r="AT23" s="191"/>
      <c r="AU23" s="186" t="s">
        <v>215</v>
      </c>
      <c r="AV23" s="187"/>
      <c r="AW23" s="187"/>
      <c r="AX23" s="187"/>
      <c r="AY23" s="187"/>
      <c r="AZ23" s="187"/>
      <c r="BA23" s="187"/>
      <c r="BB23" s="187"/>
      <c r="BC23" s="188"/>
      <c r="BI23" s="37" t="str">
        <f t="shared" si="0"/>
        <v>ITEM1=20241125</v>
      </c>
      <c r="BJ23" s="37" t="str">
        <f t="shared" si="1"/>
        <v>ITEM2=Ⅳリスク対策
11．最も優先度が高いと考えられる対策</v>
      </c>
      <c r="BK23" s="37" t="str">
        <f t="shared" si="2"/>
        <v>ITEM3=</v>
      </c>
      <c r="BL23" s="37" t="str">
        <f t="shared" si="3"/>
        <v>ITEM4=最も優先度が高いと考えられる対策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c r="BM23" s="37" t="str">
        <f t="shared" si="4"/>
        <v>ITEM5=1</v>
      </c>
      <c r="BN23" s="37" t="str">
        <f t="shared" si="5"/>
        <v>ITEM6=新様式への移行に伴うもの</v>
      </c>
    </row>
    <row r="24" spans="1:66" ht="21" customHeight="1">
      <c r="A24" s="183"/>
      <c r="B24" s="184"/>
      <c r="C24" s="184"/>
      <c r="D24" s="185"/>
      <c r="E24" s="186"/>
      <c r="F24" s="187"/>
      <c r="G24" s="187"/>
      <c r="H24" s="187"/>
      <c r="I24" s="187"/>
      <c r="J24" s="187"/>
      <c r="K24" s="187"/>
      <c r="L24" s="187"/>
      <c r="M24" s="188"/>
      <c r="N24" s="186"/>
      <c r="O24" s="187"/>
      <c r="P24" s="187"/>
      <c r="Q24" s="187"/>
      <c r="R24" s="187"/>
      <c r="S24" s="187"/>
      <c r="T24" s="187"/>
      <c r="U24" s="187"/>
      <c r="V24" s="187"/>
      <c r="W24" s="187"/>
      <c r="X24" s="187"/>
      <c r="Y24" s="187"/>
      <c r="Z24" s="187"/>
      <c r="AA24" s="188"/>
      <c r="AB24" s="186"/>
      <c r="AC24" s="187"/>
      <c r="AD24" s="187"/>
      <c r="AE24" s="187"/>
      <c r="AF24" s="187"/>
      <c r="AG24" s="187"/>
      <c r="AH24" s="187"/>
      <c r="AI24" s="187"/>
      <c r="AJ24" s="187"/>
      <c r="AK24" s="187"/>
      <c r="AL24" s="187"/>
      <c r="AM24" s="187"/>
      <c r="AN24" s="187"/>
      <c r="AO24" s="188"/>
      <c r="AP24" s="189"/>
      <c r="AQ24" s="190"/>
      <c r="AR24" s="190"/>
      <c r="AS24" s="190"/>
      <c r="AT24" s="191"/>
      <c r="AU24" s="186"/>
      <c r="AV24" s="187"/>
      <c r="AW24" s="187"/>
      <c r="AX24" s="187"/>
      <c r="AY24" s="187"/>
      <c r="AZ24" s="187"/>
      <c r="BA24" s="187"/>
      <c r="BB24" s="187"/>
      <c r="BC24" s="188"/>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183"/>
      <c r="B25" s="184"/>
      <c r="C25" s="184"/>
      <c r="D25" s="185"/>
      <c r="E25" s="186"/>
      <c r="F25" s="187"/>
      <c r="G25" s="187"/>
      <c r="H25" s="187"/>
      <c r="I25" s="187"/>
      <c r="J25" s="187"/>
      <c r="K25" s="187"/>
      <c r="L25" s="187"/>
      <c r="M25" s="188"/>
      <c r="N25" s="186"/>
      <c r="O25" s="187"/>
      <c r="P25" s="187"/>
      <c r="Q25" s="187"/>
      <c r="R25" s="187"/>
      <c r="S25" s="187"/>
      <c r="T25" s="187"/>
      <c r="U25" s="187"/>
      <c r="V25" s="187"/>
      <c r="W25" s="187"/>
      <c r="X25" s="187"/>
      <c r="Y25" s="187"/>
      <c r="Z25" s="187"/>
      <c r="AA25" s="188"/>
      <c r="AB25" s="186"/>
      <c r="AC25" s="187"/>
      <c r="AD25" s="187"/>
      <c r="AE25" s="187"/>
      <c r="AF25" s="187"/>
      <c r="AG25" s="187"/>
      <c r="AH25" s="187"/>
      <c r="AI25" s="187"/>
      <c r="AJ25" s="187"/>
      <c r="AK25" s="187"/>
      <c r="AL25" s="187"/>
      <c r="AM25" s="187"/>
      <c r="AN25" s="187"/>
      <c r="AO25" s="188"/>
      <c r="AP25" s="189"/>
      <c r="AQ25" s="190"/>
      <c r="AR25" s="190"/>
      <c r="AS25" s="190"/>
      <c r="AT25" s="191"/>
      <c r="AU25" s="186"/>
      <c r="AV25" s="187"/>
      <c r="AW25" s="187"/>
      <c r="AX25" s="187"/>
      <c r="AY25" s="187"/>
      <c r="AZ25" s="187"/>
      <c r="BA25" s="187"/>
      <c r="BB25" s="187"/>
      <c r="BC25" s="188"/>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183"/>
      <c r="B26" s="184"/>
      <c r="C26" s="184"/>
      <c r="D26" s="185"/>
      <c r="E26" s="186"/>
      <c r="F26" s="187"/>
      <c r="G26" s="187"/>
      <c r="H26" s="187"/>
      <c r="I26" s="187"/>
      <c r="J26" s="187"/>
      <c r="K26" s="187"/>
      <c r="L26" s="187"/>
      <c r="M26" s="188"/>
      <c r="N26" s="186"/>
      <c r="O26" s="187"/>
      <c r="P26" s="187"/>
      <c r="Q26" s="187"/>
      <c r="R26" s="187"/>
      <c r="S26" s="187"/>
      <c r="T26" s="187"/>
      <c r="U26" s="187"/>
      <c r="V26" s="187"/>
      <c r="W26" s="187"/>
      <c r="X26" s="187"/>
      <c r="Y26" s="187"/>
      <c r="Z26" s="187"/>
      <c r="AA26" s="188"/>
      <c r="AB26" s="186"/>
      <c r="AC26" s="187"/>
      <c r="AD26" s="187"/>
      <c r="AE26" s="187"/>
      <c r="AF26" s="187"/>
      <c r="AG26" s="187"/>
      <c r="AH26" s="187"/>
      <c r="AI26" s="187"/>
      <c r="AJ26" s="187"/>
      <c r="AK26" s="187"/>
      <c r="AL26" s="187"/>
      <c r="AM26" s="187"/>
      <c r="AN26" s="187"/>
      <c r="AO26" s="188"/>
      <c r="AP26" s="189"/>
      <c r="AQ26" s="190"/>
      <c r="AR26" s="190"/>
      <c r="AS26" s="190"/>
      <c r="AT26" s="191"/>
      <c r="AU26" s="186"/>
      <c r="AV26" s="187"/>
      <c r="AW26" s="187"/>
      <c r="AX26" s="187"/>
      <c r="AY26" s="187"/>
      <c r="AZ26" s="187"/>
      <c r="BA26" s="187"/>
      <c r="BB26" s="187"/>
      <c r="BC26" s="188"/>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183"/>
      <c r="B27" s="184"/>
      <c r="C27" s="184"/>
      <c r="D27" s="185"/>
      <c r="E27" s="186"/>
      <c r="F27" s="187"/>
      <c r="G27" s="187"/>
      <c r="H27" s="187"/>
      <c r="I27" s="187"/>
      <c r="J27" s="187"/>
      <c r="K27" s="187"/>
      <c r="L27" s="187"/>
      <c r="M27" s="188"/>
      <c r="N27" s="186"/>
      <c r="O27" s="187"/>
      <c r="P27" s="187"/>
      <c r="Q27" s="187"/>
      <c r="R27" s="187"/>
      <c r="S27" s="187"/>
      <c r="T27" s="187"/>
      <c r="U27" s="187"/>
      <c r="V27" s="187"/>
      <c r="W27" s="187"/>
      <c r="X27" s="187"/>
      <c r="Y27" s="187"/>
      <c r="Z27" s="187"/>
      <c r="AA27" s="188"/>
      <c r="AB27" s="186"/>
      <c r="AC27" s="187"/>
      <c r="AD27" s="187"/>
      <c r="AE27" s="187"/>
      <c r="AF27" s="187"/>
      <c r="AG27" s="187"/>
      <c r="AH27" s="187"/>
      <c r="AI27" s="187"/>
      <c r="AJ27" s="187"/>
      <c r="AK27" s="187"/>
      <c r="AL27" s="187"/>
      <c r="AM27" s="187"/>
      <c r="AN27" s="187"/>
      <c r="AO27" s="188"/>
      <c r="AP27" s="189"/>
      <c r="AQ27" s="190"/>
      <c r="AR27" s="190"/>
      <c r="AS27" s="190"/>
      <c r="AT27" s="191"/>
      <c r="AU27" s="186"/>
      <c r="AV27" s="187"/>
      <c r="AW27" s="187"/>
      <c r="AX27" s="187"/>
      <c r="AY27" s="187"/>
      <c r="AZ27" s="187"/>
      <c r="BA27" s="187"/>
      <c r="BB27" s="187"/>
      <c r="BC27" s="188"/>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183"/>
      <c r="B28" s="184"/>
      <c r="C28" s="184"/>
      <c r="D28" s="185"/>
      <c r="E28" s="186"/>
      <c r="F28" s="187"/>
      <c r="G28" s="187"/>
      <c r="H28" s="187"/>
      <c r="I28" s="187"/>
      <c r="J28" s="187"/>
      <c r="K28" s="187"/>
      <c r="L28" s="187"/>
      <c r="M28" s="188"/>
      <c r="N28" s="186"/>
      <c r="O28" s="187"/>
      <c r="P28" s="187"/>
      <c r="Q28" s="187"/>
      <c r="R28" s="187"/>
      <c r="S28" s="187"/>
      <c r="T28" s="187"/>
      <c r="U28" s="187"/>
      <c r="V28" s="187"/>
      <c r="W28" s="187"/>
      <c r="X28" s="187"/>
      <c r="Y28" s="187"/>
      <c r="Z28" s="187"/>
      <c r="AA28" s="188"/>
      <c r="AB28" s="186"/>
      <c r="AC28" s="187"/>
      <c r="AD28" s="187"/>
      <c r="AE28" s="187"/>
      <c r="AF28" s="187"/>
      <c r="AG28" s="187"/>
      <c r="AH28" s="187"/>
      <c r="AI28" s="187"/>
      <c r="AJ28" s="187"/>
      <c r="AK28" s="187"/>
      <c r="AL28" s="187"/>
      <c r="AM28" s="187"/>
      <c r="AN28" s="187"/>
      <c r="AO28" s="188"/>
      <c r="AP28" s="189"/>
      <c r="AQ28" s="190"/>
      <c r="AR28" s="190"/>
      <c r="AS28" s="190"/>
      <c r="AT28" s="191"/>
      <c r="AU28" s="186"/>
      <c r="AV28" s="187"/>
      <c r="AW28" s="187"/>
      <c r="AX28" s="187"/>
      <c r="AY28" s="187"/>
      <c r="AZ28" s="187"/>
      <c r="BA28" s="187"/>
      <c r="BB28" s="187"/>
      <c r="BC28" s="188"/>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183"/>
      <c r="B29" s="184"/>
      <c r="C29" s="184"/>
      <c r="D29" s="185"/>
      <c r="E29" s="186"/>
      <c r="F29" s="187"/>
      <c r="G29" s="187"/>
      <c r="H29" s="187"/>
      <c r="I29" s="187"/>
      <c r="J29" s="187"/>
      <c r="K29" s="187"/>
      <c r="L29" s="187"/>
      <c r="M29" s="188"/>
      <c r="N29" s="186"/>
      <c r="O29" s="187"/>
      <c r="P29" s="187"/>
      <c r="Q29" s="187"/>
      <c r="R29" s="187"/>
      <c r="S29" s="187"/>
      <c r="T29" s="187"/>
      <c r="U29" s="187"/>
      <c r="V29" s="187"/>
      <c r="W29" s="187"/>
      <c r="X29" s="187"/>
      <c r="Y29" s="187"/>
      <c r="Z29" s="187"/>
      <c r="AA29" s="188"/>
      <c r="AB29" s="186"/>
      <c r="AC29" s="187"/>
      <c r="AD29" s="187"/>
      <c r="AE29" s="187"/>
      <c r="AF29" s="187"/>
      <c r="AG29" s="187"/>
      <c r="AH29" s="187"/>
      <c r="AI29" s="187"/>
      <c r="AJ29" s="187"/>
      <c r="AK29" s="187"/>
      <c r="AL29" s="187"/>
      <c r="AM29" s="187"/>
      <c r="AN29" s="187"/>
      <c r="AO29" s="188"/>
      <c r="AP29" s="189"/>
      <c r="AQ29" s="190"/>
      <c r="AR29" s="190"/>
      <c r="AS29" s="190"/>
      <c r="AT29" s="191"/>
      <c r="AU29" s="186"/>
      <c r="AV29" s="187"/>
      <c r="AW29" s="187"/>
      <c r="AX29" s="187"/>
      <c r="AY29" s="187"/>
      <c r="AZ29" s="187"/>
      <c r="BA29" s="187"/>
      <c r="BB29" s="187"/>
      <c r="BC29" s="188"/>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183"/>
      <c r="B30" s="184"/>
      <c r="C30" s="184"/>
      <c r="D30" s="185"/>
      <c r="E30" s="186"/>
      <c r="F30" s="187"/>
      <c r="G30" s="187"/>
      <c r="H30" s="187"/>
      <c r="I30" s="187"/>
      <c r="J30" s="187"/>
      <c r="K30" s="187"/>
      <c r="L30" s="187"/>
      <c r="M30" s="188"/>
      <c r="N30" s="186"/>
      <c r="O30" s="187"/>
      <c r="P30" s="187"/>
      <c r="Q30" s="187"/>
      <c r="R30" s="187"/>
      <c r="S30" s="187"/>
      <c r="T30" s="187"/>
      <c r="U30" s="187"/>
      <c r="V30" s="187"/>
      <c r="W30" s="187"/>
      <c r="X30" s="187"/>
      <c r="Y30" s="187"/>
      <c r="Z30" s="187"/>
      <c r="AA30" s="188"/>
      <c r="AB30" s="186"/>
      <c r="AC30" s="187"/>
      <c r="AD30" s="187"/>
      <c r="AE30" s="187"/>
      <c r="AF30" s="187"/>
      <c r="AG30" s="187"/>
      <c r="AH30" s="187"/>
      <c r="AI30" s="187"/>
      <c r="AJ30" s="187"/>
      <c r="AK30" s="187"/>
      <c r="AL30" s="187"/>
      <c r="AM30" s="187"/>
      <c r="AN30" s="187"/>
      <c r="AO30" s="188"/>
      <c r="AP30" s="189"/>
      <c r="AQ30" s="190"/>
      <c r="AR30" s="190"/>
      <c r="AS30" s="190"/>
      <c r="AT30" s="191"/>
      <c r="AU30" s="186"/>
      <c r="AV30" s="187"/>
      <c r="AW30" s="187"/>
      <c r="AX30" s="187"/>
      <c r="AY30" s="187"/>
      <c r="AZ30" s="187"/>
      <c r="BA30" s="187"/>
      <c r="BB30" s="187"/>
      <c r="BC30" s="188"/>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183"/>
      <c r="B31" s="184"/>
      <c r="C31" s="184"/>
      <c r="D31" s="185"/>
      <c r="E31" s="186"/>
      <c r="F31" s="187"/>
      <c r="G31" s="187"/>
      <c r="H31" s="187"/>
      <c r="I31" s="187"/>
      <c r="J31" s="187"/>
      <c r="K31" s="187"/>
      <c r="L31" s="187"/>
      <c r="M31" s="188"/>
      <c r="N31" s="186"/>
      <c r="O31" s="187"/>
      <c r="P31" s="187"/>
      <c r="Q31" s="187"/>
      <c r="R31" s="187"/>
      <c r="S31" s="187"/>
      <c r="T31" s="187"/>
      <c r="U31" s="187"/>
      <c r="V31" s="187"/>
      <c r="W31" s="187"/>
      <c r="X31" s="187"/>
      <c r="Y31" s="187"/>
      <c r="Z31" s="187"/>
      <c r="AA31" s="188"/>
      <c r="AB31" s="186"/>
      <c r="AC31" s="187"/>
      <c r="AD31" s="187"/>
      <c r="AE31" s="187"/>
      <c r="AF31" s="187"/>
      <c r="AG31" s="187"/>
      <c r="AH31" s="187"/>
      <c r="AI31" s="187"/>
      <c r="AJ31" s="187"/>
      <c r="AK31" s="187"/>
      <c r="AL31" s="187"/>
      <c r="AM31" s="187"/>
      <c r="AN31" s="187"/>
      <c r="AO31" s="188"/>
      <c r="AP31" s="189"/>
      <c r="AQ31" s="190"/>
      <c r="AR31" s="190"/>
      <c r="AS31" s="190"/>
      <c r="AT31" s="191"/>
      <c r="AU31" s="186"/>
      <c r="AV31" s="187"/>
      <c r="AW31" s="187"/>
      <c r="AX31" s="187"/>
      <c r="AY31" s="187"/>
      <c r="AZ31" s="187"/>
      <c r="BA31" s="187"/>
      <c r="BB31" s="187"/>
      <c r="BC31" s="188"/>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183"/>
      <c r="B32" s="184"/>
      <c r="C32" s="184"/>
      <c r="D32" s="185"/>
      <c r="E32" s="186"/>
      <c r="F32" s="187"/>
      <c r="G32" s="187"/>
      <c r="H32" s="187"/>
      <c r="I32" s="187"/>
      <c r="J32" s="187"/>
      <c r="K32" s="187"/>
      <c r="L32" s="187"/>
      <c r="M32" s="188"/>
      <c r="N32" s="186"/>
      <c r="O32" s="187"/>
      <c r="P32" s="187"/>
      <c r="Q32" s="187"/>
      <c r="R32" s="187"/>
      <c r="S32" s="187"/>
      <c r="T32" s="187"/>
      <c r="U32" s="187"/>
      <c r="V32" s="187"/>
      <c r="W32" s="187"/>
      <c r="X32" s="187"/>
      <c r="Y32" s="187"/>
      <c r="Z32" s="187"/>
      <c r="AA32" s="188"/>
      <c r="AB32" s="186"/>
      <c r="AC32" s="187"/>
      <c r="AD32" s="187"/>
      <c r="AE32" s="187"/>
      <c r="AF32" s="187"/>
      <c r="AG32" s="187"/>
      <c r="AH32" s="187"/>
      <c r="AI32" s="187"/>
      <c r="AJ32" s="187"/>
      <c r="AK32" s="187"/>
      <c r="AL32" s="187"/>
      <c r="AM32" s="187"/>
      <c r="AN32" s="187"/>
      <c r="AO32" s="188"/>
      <c r="AP32" s="189"/>
      <c r="AQ32" s="190"/>
      <c r="AR32" s="190"/>
      <c r="AS32" s="190"/>
      <c r="AT32" s="191"/>
      <c r="AU32" s="186"/>
      <c r="AV32" s="187"/>
      <c r="AW32" s="187"/>
      <c r="AX32" s="187"/>
      <c r="AY32" s="187"/>
      <c r="AZ32" s="187"/>
      <c r="BA32" s="187"/>
      <c r="BB32" s="187"/>
      <c r="BC32" s="188"/>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183"/>
      <c r="B33" s="184"/>
      <c r="C33" s="184"/>
      <c r="D33" s="185"/>
      <c r="E33" s="186"/>
      <c r="F33" s="187"/>
      <c r="G33" s="187"/>
      <c r="H33" s="187"/>
      <c r="I33" s="187"/>
      <c r="J33" s="187"/>
      <c r="K33" s="187"/>
      <c r="L33" s="187"/>
      <c r="M33" s="188"/>
      <c r="N33" s="186"/>
      <c r="O33" s="187"/>
      <c r="P33" s="187"/>
      <c r="Q33" s="187"/>
      <c r="R33" s="187"/>
      <c r="S33" s="187"/>
      <c r="T33" s="187"/>
      <c r="U33" s="187"/>
      <c r="V33" s="187"/>
      <c r="W33" s="187"/>
      <c r="X33" s="187"/>
      <c r="Y33" s="187"/>
      <c r="Z33" s="187"/>
      <c r="AA33" s="188"/>
      <c r="AB33" s="186"/>
      <c r="AC33" s="187"/>
      <c r="AD33" s="187"/>
      <c r="AE33" s="187"/>
      <c r="AF33" s="187"/>
      <c r="AG33" s="187"/>
      <c r="AH33" s="187"/>
      <c r="AI33" s="187"/>
      <c r="AJ33" s="187"/>
      <c r="AK33" s="187"/>
      <c r="AL33" s="187"/>
      <c r="AM33" s="187"/>
      <c r="AN33" s="187"/>
      <c r="AO33" s="188"/>
      <c r="AP33" s="189"/>
      <c r="AQ33" s="190"/>
      <c r="AR33" s="190"/>
      <c r="AS33" s="190"/>
      <c r="AT33" s="191"/>
      <c r="AU33" s="186"/>
      <c r="AV33" s="187"/>
      <c r="AW33" s="187"/>
      <c r="AX33" s="187"/>
      <c r="AY33" s="187"/>
      <c r="AZ33" s="187"/>
      <c r="BA33" s="187"/>
      <c r="BB33" s="187"/>
      <c r="BC33" s="188"/>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183"/>
      <c r="B34" s="184"/>
      <c r="C34" s="184"/>
      <c r="D34" s="185"/>
      <c r="E34" s="186"/>
      <c r="F34" s="187"/>
      <c r="G34" s="187"/>
      <c r="H34" s="187"/>
      <c r="I34" s="187"/>
      <c r="J34" s="187"/>
      <c r="K34" s="187"/>
      <c r="L34" s="187"/>
      <c r="M34" s="188"/>
      <c r="N34" s="186"/>
      <c r="O34" s="187"/>
      <c r="P34" s="187"/>
      <c r="Q34" s="187"/>
      <c r="R34" s="187"/>
      <c r="S34" s="187"/>
      <c r="T34" s="187"/>
      <c r="U34" s="187"/>
      <c r="V34" s="187"/>
      <c r="W34" s="187"/>
      <c r="X34" s="187"/>
      <c r="Y34" s="187"/>
      <c r="Z34" s="187"/>
      <c r="AA34" s="188"/>
      <c r="AB34" s="186"/>
      <c r="AC34" s="187"/>
      <c r="AD34" s="187"/>
      <c r="AE34" s="187"/>
      <c r="AF34" s="187"/>
      <c r="AG34" s="187"/>
      <c r="AH34" s="187"/>
      <c r="AI34" s="187"/>
      <c r="AJ34" s="187"/>
      <c r="AK34" s="187"/>
      <c r="AL34" s="187"/>
      <c r="AM34" s="187"/>
      <c r="AN34" s="187"/>
      <c r="AO34" s="188"/>
      <c r="AP34" s="189"/>
      <c r="AQ34" s="190"/>
      <c r="AR34" s="190"/>
      <c r="AS34" s="190"/>
      <c r="AT34" s="191"/>
      <c r="AU34" s="186"/>
      <c r="AV34" s="187"/>
      <c r="AW34" s="187"/>
      <c r="AX34" s="187"/>
      <c r="AY34" s="187"/>
      <c r="AZ34" s="187"/>
      <c r="BA34" s="187"/>
      <c r="BB34" s="187"/>
      <c r="BC34" s="188"/>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183"/>
      <c r="B35" s="184"/>
      <c r="C35" s="184"/>
      <c r="D35" s="185"/>
      <c r="E35" s="186"/>
      <c r="F35" s="187"/>
      <c r="G35" s="187"/>
      <c r="H35" s="187"/>
      <c r="I35" s="187"/>
      <c r="J35" s="187"/>
      <c r="K35" s="187"/>
      <c r="L35" s="187"/>
      <c r="M35" s="188"/>
      <c r="N35" s="186"/>
      <c r="O35" s="187"/>
      <c r="P35" s="187"/>
      <c r="Q35" s="187"/>
      <c r="R35" s="187"/>
      <c r="S35" s="187"/>
      <c r="T35" s="187"/>
      <c r="U35" s="187"/>
      <c r="V35" s="187"/>
      <c r="W35" s="187"/>
      <c r="X35" s="187"/>
      <c r="Y35" s="187"/>
      <c r="Z35" s="187"/>
      <c r="AA35" s="188"/>
      <c r="AB35" s="186"/>
      <c r="AC35" s="187"/>
      <c r="AD35" s="187"/>
      <c r="AE35" s="187"/>
      <c r="AF35" s="187"/>
      <c r="AG35" s="187"/>
      <c r="AH35" s="187"/>
      <c r="AI35" s="187"/>
      <c r="AJ35" s="187"/>
      <c r="AK35" s="187"/>
      <c r="AL35" s="187"/>
      <c r="AM35" s="187"/>
      <c r="AN35" s="187"/>
      <c r="AO35" s="188"/>
      <c r="AP35" s="189"/>
      <c r="AQ35" s="190"/>
      <c r="AR35" s="190"/>
      <c r="AS35" s="190"/>
      <c r="AT35" s="191"/>
      <c r="AU35" s="186"/>
      <c r="AV35" s="187"/>
      <c r="AW35" s="187"/>
      <c r="AX35" s="187"/>
      <c r="AY35" s="187"/>
      <c r="AZ35" s="187"/>
      <c r="BA35" s="187"/>
      <c r="BB35" s="187"/>
      <c r="BC35" s="188"/>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183"/>
      <c r="B36" s="184"/>
      <c r="C36" s="184"/>
      <c r="D36" s="185"/>
      <c r="E36" s="186"/>
      <c r="F36" s="187"/>
      <c r="G36" s="187"/>
      <c r="H36" s="187"/>
      <c r="I36" s="187"/>
      <c r="J36" s="187"/>
      <c r="K36" s="187"/>
      <c r="L36" s="187"/>
      <c r="M36" s="188"/>
      <c r="N36" s="186"/>
      <c r="O36" s="187"/>
      <c r="P36" s="187"/>
      <c r="Q36" s="187"/>
      <c r="R36" s="187"/>
      <c r="S36" s="187"/>
      <c r="T36" s="187"/>
      <c r="U36" s="187"/>
      <c r="V36" s="187"/>
      <c r="W36" s="187"/>
      <c r="X36" s="187"/>
      <c r="Y36" s="187"/>
      <c r="Z36" s="187"/>
      <c r="AA36" s="188"/>
      <c r="AB36" s="186"/>
      <c r="AC36" s="187"/>
      <c r="AD36" s="187"/>
      <c r="AE36" s="187"/>
      <c r="AF36" s="187"/>
      <c r="AG36" s="187"/>
      <c r="AH36" s="187"/>
      <c r="AI36" s="187"/>
      <c r="AJ36" s="187"/>
      <c r="AK36" s="187"/>
      <c r="AL36" s="187"/>
      <c r="AM36" s="187"/>
      <c r="AN36" s="187"/>
      <c r="AO36" s="188"/>
      <c r="AP36" s="189"/>
      <c r="AQ36" s="190"/>
      <c r="AR36" s="190"/>
      <c r="AS36" s="190"/>
      <c r="AT36" s="191"/>
      <c r="AU36" s="186"/>
      <c r="AV36" s="187"/>
      <c r="AW36" s="187"/>
      <c r="AX36" s="187"/>
      <c r="AY36" s="187"/>
      <c r="AZ36" s="187"/>
      <c r="BA36" s="187"/>
      <c r="BB36" s="187"/>
      <c r="BC36" s="188"/>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183"/>
      <c r="B37" s="184"/>
      <c r="C37" s="184"/>
      <c r="D37" s="185"/>
      <c r="E37" s="186"/>
      <c r="F37" s="187"/>
      <c r="G37" s="187"/>
      <c r="H37" s="187"/>
      <c r="I37" s="187"/>
      <c r="J37" s="187"/>
      <c r="K37" s="187"/>
      <c r="L37" s="187"/>
      <c r="M37" s="188"/>
      <c r="N37" s="186"/>
      <c r="O37" s="187"/>
      <c r="P37" s="187"/>
      <c r="Q37" s="187"/>
      <c r="R37" s="187"/>
      <c r="S37" s="187"/>
      <c r="T37" s="187"/>
      <c r="U37" s="187"/>
      <c r="V37" s="187"/>
      <c r="W37" s="187"/>
      <c r="X37" s="187"/>
      <c r="Y37" s="187"/>
      <c r="Z37" s="187"/>
      <c r="AA37" s="188"/>
      <c r="AB37" s="186"/>
      <c r="AC37" s="187"/>
      <c r="AD37" s="187"/>
      <c r="AE37" s="187"/>
      <c r="AF37" s="187"/>
      <c r="AG37" s="187"/>
      <c r="AH37" s="187"/>
      <c r="AI37" s="187"/>
      <c r="AJ37" s="187"/>
      <c r="AK37" s="187"/>
      <c r="AL37" s="187"/>
      <c r="AM37" s="187"/>
      <c r="AN37" s="187"/>
      <c r="AO37" s="188"/>
      <c r="AP37" s="189"/>
      <c r="AQ37" s="190"/>
      <c r="AR37" s="190"/>
      <c r="AS37" s="190"/>
      <c r="AT37" s="191"/>
      <c r="AU37" s="186"/>
      <c r="AV37" s="187"/>
      <c r="AW37" s="187"/>
      <c r="AX37" s="187"/>
      <c r="AY37" s="187"/>
      <c r="AZ37" s="187"/>
      <c r="BA37" s="187"/>
      <c r="BB37" s="187"/>
      <c r="BC37" s="188"/>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183"/>
      <c r="B38" s="184"/>
      <c r="C38" s="184"/>
      <c r="D38" s="185"/>
      <c r="E38" s="186"/>
      <c r="F38" s="187"/>
      <c r="G38" s="187"/>
      <c r="H38" s="187"/>
      <c r="I38" s="187"/>
      <c r="J38" s="187"/>
      <c r="K38" s="187"/>
      <c r="L38" s="187"/>
      <c r="M38" s="188"/>
      <c r="N38" s="186"/>
      <c r="O38" s="187"/>
      <c r="P38" s="187"/>
      <c r="Q38" s="187"/>
      <c r="R38" s="187"/>
      <c r="S38" s="187"/>
      <c r="T38" s="187"/>
      <c r="U38" s="187"/>
      <c r="V38" s="187"/>
      <c r="W38" s="187"/>
      <c r="X38" s="187"/>
      <c r="Y38" s="187"/>
      <c r="Z38" s="187"/>
      <c r="AA38" s="188"/>
      <c r="AB38" s="186"/>
      <c r="AC38" s="187"/>
      <c r="AD38" s="187"/>
      <c r="AE38" s="187"/>
      <c r="AF38" s="187"/>
      <c r="AG38" s="187"/>
      <c r="AH38" s="187"/>
      <c r="AI38" s="187"/>
      <c r="AJ38" s="187"/>
      <c r="AK38" s="187"/>
      <c r="AL38" s="187"/>
      <c r="AM38" s="187"/>
      <c r="AN38" s="187"/>
      <c r="AO38" s="188"/>
      <c r="AP38" s="189"/>
      <c r="AQ38" s="190"/>
      <c r="AR38" s="190"/>
      <c r="AS38" s="190"/>
      <c r="AT38" s="191"/>
      <c r="AU38" s="186"/>
      <c r="AV38" s="187"/>
      <c r="AW38" s="187"/>
      <c r="AX38" s="187"/>
      <c r="AY38" s="187"/>
      <c r="AZ38" s="187"/>
      <c r="BA38" s="187"/>
      <c r="BB38" s="187"/>
      <c r="BC38" s="188"/>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183"/>
      <c r="B39" s="184"/>
      <c r="C39" s="184"/>
      <c r="D39" s="185"/>
      <c r="E39" s="186"/>
      <c r="F39" s="187"/>
      <c r="G39" s="187"/>
      <c r="H39" s="187"/>
      <c r="I39" s="187"/>
      <c r="J39" s="187"/>
      <c r="K39" s="187"/>
      <c r="L39" s="187"/>
      <c r="M39" s="188"/>
      <c r="N39" s="186"/>
      <c r="O39" s="187"/>
      <c r="P39" s="187"/>
      <c r="Q39" s="187"/>
      <c r="R39" s="187"/>
      <c r="S39" s="187"/>
      <c r="T39" s="187"/>
      <c r="U39" s="187"/>
      <c r="V39" s="187"/>
      <c r="W39" s="187"/>
      <c r="X39" s="187"/>
      <c r="Y39" s="187"/>
      <c r="Z39" s="187"/>
      <c r="AA39" s="188"/>
      <c r="AB39" s="186"/>
      <c r="AC39" s="187"/>
      <c r="AD39" s="187"/>
      <c r="AE39" s="187"/>
      <c r="AF39" s="187"/>
      <c r="AG39" s="187"/>
      <c r="AH39" s="187"/>
      <c r="AI39" s="187"/>
      <c r="AJ39" s="187"/>
      <c r="AK39" s="187"/>
      <c r="AL39" s="187"/>
      <c r="AM39" s="187"/>
      <c r="AN39" s="187"/>
      <c r="AO39" s="188"/>
      <c r="AP39" s="189"/>
      <c r="AQ39" s="190"/>
      <c r="AR39" s="190"/>
      <c r="AS39" s="190"/>
      <c r="AT39" s="191"/>
      <c r="AU39" s="186"/>
      <c r="AV39" s="187"/>
      <c r="AW39" s="187"/>
      <c r="AX39" s="187"/>
      <c r="AY39" s="187"/>
      <c r="AZ39" s="187"/>
      <c r="BA39" s="187"/>
      <c r="BB39" s="187"/>
      <c r="BC39" s="188"/>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183"/>
      <c r="B40" s="184"/>
      <c r="C40" s="184"/>
      <c r="D40" s="185"/>
      <c r="E40" s="186"/>
      <c r="F40" s="187"/>
      <c r="G40" s="187"/>
      <c r="H40" s="187"/>
      <c r="I40" s="187"/>
      <c r="J40" s="187"/>
      <c r="K40" s="187"/>
      <c r="L40" s="187"/>
      <c r="M40" s="188"/>
      <c r="N40" s="186"/>
      <c r="O40" s="187"/>
      <c r="P40" s="187"/>
      <c r="Q40" s="187"/>
      <c r="R40" s="187"/>
      <c r="S40" s="187"/>
      <c r="T40" s="187"/>
      <c r="U40" s="187"/>
      <c r="V40" s="187"/>
      <c r="W40" s="187"/>
      <c r="X40" s="187"/>
      <c r="Y40" s="187"/>
      <c r="Z40" s="187"/>
      <c r="AA40" s="188"/>
      <c r="AB40" s="186"/>
      <c r="AC40" s="187"/>
      <c r="AD40" s="187"/>
      <c r="AE40" s="187"/>
      <c r="AF40" s="187"/>
      <c r="AG40" s="187"/>
      <c r="AH40" s="187"/>
      <c r="AI40" s="187"/>
      <c r="AJ40" s="187"/>
      <c r="AK40" s="187"/>
      <c r="AL40" s="187"/>
      <c r="AM40" s="187"/>
      <c r="AN40" s="187"/>
      <c r="AO40" s="188"/>
      <c r="AP40" s="189"/>
      <c r="AQ40" s="190"/>
      <c r="AR40" s="190"/>
      <c r="AS40" s="190"/>
      <c r="AT40" s="191"/>
      <c r="AU40" s="186"/>
      <c r="AV40" s="187"/>
      <c r="AW40" s="187"/>
      <c r="AX40" s="187"/>
      <c r="AY40" s="187"/>
      <c r="AZ40" s="187"/>
      <c r="BA40" s="187"/>
      <c r="BB40" s="187"/>
      <c r="BC40" s="188"/>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183"/>
      <c r="B41" s="184"/>
      <c r="C41" s="184"/>
      <c r="D41" s="185"/>
      <c r="E41" s="186"/>
      <c r="F41" s="187"/>
      <c r="G41" s="187"/>
      <c r="H41" s="187"/>
      <c r="I41" s="187"/>
      <c r="J41" s="187"/>
      <c r="K41" s="187"/>
      <c r="L41" s="187"/>
      <c r="M41" s="188"/>
      <c r="N41" s="186"/>
      <c r="O41" s="187"/>
      <c r="P41" s="187"/>
      <c r="Q41" s="187"/>
      <c r="R41" s="187"/>
      <c r="S41" s="187"/>
      <c r="T41" s="187"/>
      <c r="U41" s="187"/>
      <c r="V41" s="187"/>
      <c r="W41" s="187"/>
      <c r="X41" s="187"/>
      <c r="Y41" s="187"/>
      <c r="Z41" s="187"/>
      <c r="AA41" s="188"/>
      <c r="AB41" s="186"/>
      <c r="AC41" s="187"/>
      <c r="AD41" s="187"/>
      <c r="AE41" s="187"/>
      <c r="AF41" s="187"/>
      <c r="AG41" s="187"/>
      <c r="AH41" s="187"/>
      <c r="AI41" s="187"/>
      <c r="AJ41" s="187"/>
      <c r="AK41" s="187"/>
      <c r="AL41" s="187"/>
      <c r="AM41" s="187"/>
      <c r="AN41" s="187"/>
      <c r="AO41" s="188"/>
      <c r="AP41" s="189"/>
      <c r="AQ41" s="190"/>
      <c r="AR41" s="190"/>
      <c r="AS41" s="190"/>
      <c r="AT41" s="191"/>
      <c r="AU41" s="186"/>
      <c r="AV41" s="187"/>
      <c r="AW41" s="187"/>
      <c r="AX41" s="187"/>
      <c r="AY41" s="187"/>
      <c r="AZ41" s="187"/>
      <c r="BA41" s="187"/>
      <c r="BB41" s="187"/>
      <c r="BC41" s="188"/>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183"/>
      <c r="B42" s="184"/>
      <c r="C42" s="184"/>
      <c r="D42" s="185"/>
      <c r="E42" s="186"/>
      <c r="F42" s="187"/>
      <c r="G42" s="187"/>
      <c r="H42" s="187"/>
      <c r="I42" s="187"/>
      <c r="J42" s="187"/>
      <c r="K42" s="187"/>
      <c r="L42" s="187"/>
      <c r="M42" s="188"/>
      <c r="N42" s="186"/>
      <c r="O42" s="187"/>
      <c r="P42" s="187"/>
      <c r="Q42" s="187"/>
      <c r="R42" s="187"/>
      <c r="S42" s="187"/>
      <c r="T42" s="187"/>
      <c r="U42" s="187"/>
      <c r="V42" s="187"/>
      <c r="W42" s="187"/>
      <c r="X42" s="187"/>
      <c r="Y42" s="187"/>
      <c r="Z42" s="187"/>
      <c r="AA42" s="188"/>
      <c r="AB42" s="186"/>
      <c r="AC42" s="187"/>
      <c r="AD42" s="187"/>
      <c r="AE42" s="187"/>
      <c r="AF42" s="187"/>
      <c r="AG42" s="187"/>
      <c r="AH42" s="187"/>
      <c r="AI42" s="187"/>
      <c r="AJ42" s="187"/>
      <c r="AK42" s="187"/>
      <c r="AL42" s="187"/>
      <c r="AM42" s="187"/>
      <c r="AN42" s="187"/>
      <c r="AO42" s="188"/>
      <c r="AP42" s="189"/>
      <c r="AQ42" s="190"/>
      <c r="AR42" s="190"/>
      <c r="AS42" s="190"/>
      <c r="AT42" s="191"/>
      <c r="AU42" s="186"/>
      <c r="AV42" s="187"/>
      <c r="AW42" s="187"/>
      <c r="AX42" s="187"/>
      <c r="AY42" s="187"/>
      <c r="AZ42" s="187"/>
      <c r="BA42" s="187"/>
      <c r="BB42" s="187"/>
      <c r="BC42" s="188"/>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183"/>
      <c r="B43" s="184"/>
      <c r="C43" s="184"/>
      <c r="D43" s="185"/>
      <c r="E43" s="186"/>
      <c r="F43" s="187"/>
      <c r="G43" s="187"/>
      <c r="H43" s="187"/>
      <c r="I43" s="187"/>
      <c r="J43" s="187"/>
      <c r="K43" s="187"/>
      <c r="L43" s="187"/>
      <c r="M43" s="188"/>
      <c r="N43" s="186"/>
      <c r="O43" s="187"/>
      <c r="P43" s="187"/>
      <c r="Q43" s="187"/>
      <c r="R43" s="187"/>
      <c r="S43" s="187"/>
      <c r="T43" s="187"/>
      <c r="U43" s="187"/>
      <c r="V43" s="187"/>
      <c r="W43" s="187"/>
      <c r="X43" s="187"/>
      <c r="Y43" s="187"/>
      <c r="Z43" s="187"/>
      <c r="AA43" s="188"/>
      <c r="AB43" s="186"/>
      <c r="AC43" s="187"/>
      <c r="AD43" s="187"/>
      <c r="AE43" s="187"/>
      <c r="AF43" s="187"/>
      <c r="AG43" s="187"/>
      <c r="AH43" s="187"/>
      <c r="AI43" s="187"/>
      <c r="AJ43" s="187"/>
      <c r="AK43" s="187"/>
      <c r="AL43" s="187"/>
      <c r="AM43" s="187"/>
      <c r="AN43" s="187"/>
      <c r="AO43" s="188"/>
      <c r="AP43" s="189"/>
      <c r="AQ43" s="190"/>
      <c r="AR43" s="190"/>
      <c r="AS43" s="190"/>
      <c r="AT43" s="191"/>
      <c r="AU43" s="186"/>
      <c r="AV43" s="187"/>
      <c r="AW43" s="187"/>
      <c r="AX43" s="187"/>
      <c r="AY43" s="187"/>
      <c r="AZ43" s="187"/>
      <c r="BA43" s="187"/>
      <c r="BB43" s="187"/>
      <c r="BC43" s="188"/>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183"/>
      <c r="B44" s="184"/>
      <c r="C44" s="184"/>
      <c r="D44" s="185"/>
      <c r="E44" s="186"/>
      <c r="F44" s="187"/>
      <c r="G44" s="187"/>
      <c r="H44" s="187"/>
      <c r="I44" s="187"/>
      <c r="J44" s="187"/>
      <c r="K44" s="187"/>
      <c r="L44" s="187"/>
      <c r="M44" s="188"/>
      <c r="N44" s="186"/>
      <c r="O44" s="187"/>
      <c r="P44" s="187"/>
      <c r="Q44" s="187"/>
      <c r="R44" s="187"/>
      <c r="S44" s="187"/>
      <c r="T44" s="187"/>
      <c r="U44" s="187"/>
      <c r="V44" s="187"/>
      <c r="W44" s="187"/>
      <c r="X44" s="187"/>
      <c r="Y44" s="187"/>
      <c r="Z44" s="187"/>
      <c r="AA44" s="188"/>
      <c r="AB44" s="186"/>
      <c r="AC44" s="187"/>
      <c r="AD44" s="187"/>
      <c r="AE44" s="187"/>
      <c r="AF44" s="187"/>
      <c r="AG44" s="187"/>
      <c r="AH44" s="187"/>
      <c r="AI44" s="187"/>
      <c r="AJ44" s="187"/>
      <c r="AK44" s="187"/>
      <c r="AL44" s="187"/>
      <c r="AM44" s="187"/>
      <c r="AN44" s="187"/>
      <c r="AO44" s="188"/>
      <c r="AP44" s="189"/>
      <c r="AQ44" s="190"/>
      <c r="AR44" s="190"/>
      <c r="AS44" s="190"/>
      <c r="AT44" s="191"/>
      <c r="AU44" s="186"/>
      <c r="AV44" s="187"/>
      <c r="AW44" s="187"/>
      <c r="AX44" s="187"/>
      <c r="AY44" s="187"/>
      <c r="AZ44" s="187"/>
      <c r="BA44" s="187"/>
      <c r="BB44" s="187"/>
      <c r="BC44" s="188"/>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183"/>
      <c r="B45" s="184"/>
      <c r="C45" s="184"/>
      <c r="D45" s="185"/>
      <c r="E45" s="186"/>
      <c r="F45" s="187"/>
      <c r="G45" s="187"/>
      <c r="H45" s="187"/>
      <c r="I45" s="187"/>
      <c r="J45" s="187"/>
      <c r="K45" s="187"/>
      <c r="L45" s="187"/>
      <c r="M45" s="188"/>
      <c r="N45" s="186"/>
      <c r="O45" s="187"/>
      <c r="P45" s="187"/>
      <c r="Q45" s="187"/>
      <c r="R45" s="187"/>
      <c r="S45" s="187"/>
      <c r="T45" s="187"/>
      <c r="U45" s="187"/>
      <c r="V45" s="187"/>
      <c r="W45" s="187"/>
      <c r="X45" s="187"/>
      <c r="Y45" s="187"/>
      <c r="Z45" s="187"/>
      <c r="AA45" s="188"/>
      <c r="AB45" s="186"/>
      <c r="AC45" s="187"/>
      <c r="AD45" s="187"/>
      <c r="AE45" s="187"/>
      <c r="AF45" s="187"/>
      <c r="AG45" s="187"/>
      <c r="AH45" s="187"/>
      <c r="AI45" s="187"/>
      <c r="AJ45" s="187"/>
      <c r="AK45" s="187"/>
      <c r="AL45" s="187"/>
      <c r="AM45" s="187"/>
      <c r="AN45" s="187"/>
      <c r="AO45" s="188"/>
      <c r="AP45" s="189"/>
      <c r="AQ45" s="190"/>
      <c r="AR45" s="190"/>
      <c r="AS45" s="190"/>
      <c r="AT45" s="191"/>
      <c r="AU45" s="186"/>
      <c r="AV45" s="187"/>
      <c r="AW45" s="187"/>
      <c r="AX45" s="187"/>
      <c r="AY45" s="187"/>
      <c r="AZ45" s="187"/>
      <c r="BA45" s="187"/>
      <c r="BB45" s="187"/>
      <c r="BC45" s="188"/>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183"/>
      <c r="B46" s="184"/>
      <c r="C46" s="184"/>
      <c r="D46" s="185"/>
      <c r="E46" s="186"/>
      <c r="F46" s="187"/>
      <c r="G46" s="187"/>
      <c r="H46" s="187"/>
      <c r="I46" s="187"/>
      <c r="J46" s="187"/>
      <c r="K46" s="187"/>
      <c r="L46" s="187"/>
      <c r="M46" s="188"/>
      <c r="N46" s="186"/>
      <c r="O46" s="187"/>
      <c r="P46" s="187"/>
      <c r="Q46" s="187"/>
      <c r="R46" s="187"/>
      <c r="S46" s="187"/>
      <c r="T46" s="187"/>
      <c r="U46" s="187"/>
      <c r="V46" s="187"/>
      <c r="W46" s="187"/>
      <c r="X46" s="187"/>
      <c r="Y46" s="187"/>
      <c r="Z46" s="187"/>
      <c r="AA46" s="188"/>
      <c r="AB46" s="186"/>
      <c r="AC46" s="187"/>
      <c r="AD46" s="187"/>
      <c r="AE46" s="187"/>
      <c r="AF46" s="187"/>
      <c r="AG46" s="187"/>
      <c r="AH46" s="187"/>
      <c r="AI46" s="187"/>
      <c r="AJ46" s="187"/>
      <c r="AK46" s="187"/>
      <c r="AL46" s="187"/>
      <c r="AM46" s="187"/>
      <c r="AN46" s="187"/>
      <c r="AO46" s="188"/>
      <c r="AP46" s="189"/>
      <c r="AQ46" s="190"/>
      <c r="AR46" s="190"/>
      <c r="AS46" s="190"/>
      <c r="AT46" s="191"/>
      <c r="AU46" s="186"/>
      <c r="AV46" s="187"/>
      <c r="AW46" s="187"/>
      <c r="AX46" s="187"/>
      <c r="AY46" s="187"/>
      <c r="AZ46" s="187"/>
      <c r="BA46" s="187"/>
      <c r="BB46" s="187"/>
      <c r="BC46" s="188"/>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183"/>
      <c r="B47" s="184"/>
      <c r="C47" s="184"/>
      <c r="D47" s="185"/>
      <c r="E47" s="186"/>
      <c r="F47" s="187"/>
      <c r="G47" s="187"/>
      <c r="H47" s="187"/>
      <c r="I47" s="187"/>
      <c r="J47" s="187"/>
      <c r="K47" s="187"/>
      <c r="L47" s="187"/>
      <c r="M47" s="188"/>
      <c r="N47" s="186"/>
      <c r="O47" s="187"/>
      <c r="P47" s="187"/>
      <c r="Q47" s="187"/>
      <c r="R47" s="187"/>
      <c r="S47" s="187"/>
      <c r="T47" s="187"/>
      <c r="U47" s="187"/>
      <c r="V47" s="187"/>
      <c r="W47" s="187"/>
      <c r="X47" s="187"/>
      <c r="Y47" s="187"/>
      <c r="Z47" s="187"/>
      <c r="AA47" s="188"/>
      <c r="AB47" s="186"/>
      <c r="AC47" s="187"/>
      <c r="AD47" s="187"/>
      <c r="AE47" s="187"/>
      <c r="AF47" s="187"/>
      <c r="AG47" s="187"/>
      <c r="AH47" s="187"/>
      <c r="AI47" s="187"/>
      <c r="AJ47" s="187"/>
      <c r="AK47" s="187"/>
      <c r="AL47" s="187"/>
      <c r="AM47" s="187"/>
      <c r="AN47" s="187"/>
      <c r="AO47" s="188"/>
      <c r="AP47" s="189"/>
      <c r="AQ47" s="190"/>
      <c r="AR47" s="190"/>
      <c r="AS47" s="190"/>
      <c r="AT47" s="191"/>
      <c r="AU47" s="186"/>
      <c r="AV47" s="187"/>
      <c r="AW47" s="187"/>
      <c r="AX47" s="187"/>
      <c r="AY47" s="187"/>
      <c r="AZ47" s="187"/>
      <c r="BA47" s="187"/>
      <c r="BB47" s="187"/>
      <c r="BC47" s="188"/>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183"/>
      <c r="B48" s="184"/>
      <c r="C48" s="184"/>
      <c r="D48" s="185"/>
      <c r="E48" s="186"/>
      <c r="F48" s="187"/>
      <c r="G48" s="187"/>
      <c r="H48" s="187"/>
      <c r="I48" s="187"/>
      <c r="J48" s="187"/>
      <c r="K48" s="187"/>
      <c r="L48" s="187"/>
      <c r="M48" s="188"/>
      <c r="N48" s="186"/>
      <c r="O48" s="187"/>
      <c r="P48" s="187"/>
      <c r="Q48" s="187"/>
      <c r="R48" s="187"/>
      <c r="S48" s="187"/>
      <c r="T48" s="187"/>
      <c r="U48" s="187"/>
      <c r="V48" s="187"/>
      <c r="W48" s="187"/>
      <c r="X48" s="187"/>
      <c r="Y48" s="187"/>
      <c r="Z48" s="187"/>
      <c r="AA48" s="188"/>
      <c r="AB48" s="186"/>
      <c r="AC48" s="187"/>
      <c r="AD48" s="187"/>
      <c r="AE48" s="187"/>
      <c r="AF48" s="187"/>
      <c r="AG48" s="187"/>
      <c r="AH48" s="187"/>
      <c r="AI48" s="187"/>
      <c r="AJ48" s="187"/>
      <c r="AK48" s="187"/>
      <c r="AL48" s="187"/>
      <c r="AM48" s="187"/>
      <c r="AN48" s="187"/>
      <c r="AO48" s="188"/>
      <c r="AP48" s="189"/>
      <c r="AQ48" s="190"/>
      <c r="AR48" s="190"/>
      <c r="AS48" s="190"/>
      <c r="AT48" s="191"/>
      <c r="AU48" s="186"/>
      <c r="AV48" s="187"/>
      <c r="AW48" s="187"/>
      <c r="AX48" s="187"/>
      <c r="AY48" s="187"/>
      <c r="AZ48" s="187"/>
      <c r="BA48" s="187"/>
      <c r="BB48" s="187"/>
      <c r="BC48" s="188"/>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183"/>
      <c r="B49" s="184"/>
      <c r="C49" s="184"/>
      <c r="D49" s="185"/>
      <c r="E49" s="186"/>
      <c r="F49" s="187"/>
      <c r="G49" s="187"/>
      <c r="H49" s="187"/>
      <c r="I49" s="187"/>
      <c r="J49" s="187"/>
      <c r="K49" s="187"/>
      <c r="L49" s="187"/>
      <c r="M49" s="188"/>
      <c r="N49" s="186"/>
      <c r="O49" s="187"/>
      <c r="P49" s="187"/>
      <c r="Q49" s="187"/>
      <c r="R49" s="187"/>
      <c r="S49" s="187"/>
      <c r="T49" s="187"/>
      <c r="U49" s="187"/>
      <c r="V49" s="187"/>
      <c r="W49" s="187"/>
      <c r="X49" s="187"/>
      <c r="Y49" s="187"/>
      <c r="Z49" s="187"/>
      <c r="AA49" s="188"/>
      <c r="AB49" s="186"/>
      <c r="AC49" s="187"/>
      <c r="AD49" s="187"/>
      <c r="AE49" s="187"/>
      <c r="AF49" s="187"/>
      <c r="AG49" s="187"/>
      <c r="AH49" s="187"/>
      <c r="AI49" s="187"/>
      <c r="AJ49" s="187"/>
      <c r="AK49" s="187"/>
      <c r="AL49" s="187"/>
      <c r="AM49" s="187"/>
      <c r="AN49" s="187"/>
      <c r="AO49" s="188"/>
      <c r="AP49" s="189"/>
      <c r="AQ49" s="190"/>
      <c r="AR49" s="190"/>
      <c r="AS49" s="190"/>
      <c r="AT49" s="191"/>
      <c r="AU49" s="186"/>
      <c r="AV49" s="187"/>
      <c r="AW49" s="187"/>
      <c r="AX49" s="187"/>
      <c r="AY49" s="187"/>
      <c r="AZ49" s="187"/>
      <c r="BA49" s="187"/>
      <c r="BB49" s="187"/>
      <c r="BC49" s="188"/>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183"/>
      <c r="B50" s="184"/>
      <c r="C50" s="184"/>
      <c r="D50" s="185"/>
      <c r="E50" s="186"/>
      <c r="F50" s="187"/>
      <c r="G50" s="187"/>
      <c r="H50" s="187"/>
      <c r="I50" s="187"/>
      <c r="J50" s="187"/>
      <c r="K50" s="187"/>
      <c r="L50" s="187"/>
      <c r="M50" s="188"/>
      <c r="N50" s="186"/>
      <c r="O50" s="187"/>
      <c r="P50" s="187"/>
      <c r="Q50" s="187"/>
      <c r="R50" s="187"/>
      <c r="S50" s="187"/>
      <c r="T50" s="187"/>
      <c r="U50" s="187"/>
      <c r="V50" s="187"/>
      <c r="W50" s="187"/>
      <c r="X50" s="187"/>
      <c r="Y50" s="187"/>
      <c r="Z50" s="187"/>
      <c r="AA50" s="188"/>
      <c r="AB50" s="186"/>
      <c r="AC50" s="187"/>
      <c r="AD50" s="187"/>
      <c r="AE50" s="187"/>
      <c r="AF50" s="187"/>
      <c r="AG50" s="187"/>
      <c r="AH50" s="187"/>
      <c r="AI50" s="187"/>
      <c r="AJ50" s="187"/>
      <c r="AK50" s="187"/>
      <c r="AL50" s="187"/>
      <c r="AM50" s="187"/>
      <c r="AN50" s="187"/>
      <c r="AO50" s="188"/>
      <c r="AP50" s="189"/>
      <c r="AQ50" s="190"/>
      <c r="AR50" s="190"/>
      <c r="AS50" s="190"/>
      <c r="AT50" s="191"/>
      <c r="AU50" s="186"/>
      <c r="AV50" s="187"/>
      <c r="AW50" s="187"/>
      <c r="AX50" s="187"/>
      <c r="AY50" s="187"/>
      <c r="AZ50" s="187"/>
      <c r="BA50" s="187"/>
      <c r="BB50" s="187"/>
      <c r="BC50" s="188"/>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183"/>
      <c r="B51" s="184"/>
      <c r="C51" s="184"/>
      <c r="D51" s="185"/>
      <c r="E51" s="186"/>
      <c r="F51" s="187"/>
      <c r="G51" s="187"/>
      <c r="H51" s="187"/>
      <c r="I51" s="187"/>
      <c r="J51" s="187"/>
      <c r="K51" s="187"/>
      <c r="L51" s="187"/>
      <c r="M51" s="188"/>
      <c r="N51" s="186"/>
      <c r="O51" s="187"/>
      <c r="P51" s="187"/>
      <c r="Q51" s="187"/>
      <c r="R51" s="187"/>
      <c r="S51" s="187"/>
      <c r="T51" s="187"/>
      <c r="U51" s="187"/>
      <c r="V51" s="187"/>
      <c r="W51" s="187"/>
      <c r="X51" s="187"/>
      <c r="Y51" s="187"/>
      <c r="Z51" s="187"/>
      <c r="AA51" s="188"/>
      <c r="AB51" s="186"/>
      <c r="AC51" s="187"/>
      <c r="AD51" s="187"/>
      <c r="AE51" s="187"/>
      <c r="AF51" s="187"/>
      <c r="AG51" s="187"/>
      <c r="AH51" s="187"/>
      <c r="AI51" s="187"/>
      <c r="AJ51" s="187"/>
      <c r="AK51" s="187"/>
      <c r="AL51" s="187"/>
      <c r="AM51" s="187"/>
      <c r="AN51" s="187"/>
      <c r="AO51" s="188"/>
      <c r="AP51" s="189"/>
      <c r="AQ51" s="190"/>
      <c r="AR51" s="190"/>
      <c r="AS51" s="190"/>
      <c r="AT51" s="191"/>
      <c r="AU51" s="186"/>
      <c r="AV51" s="187"/>
      <c r="AW51" s="187"/>
      <c r="AX51" s="187"/>
      <c r="AY51" s="187"/>
      <c r="AZ51" s="187"/>
      <c r="BA51" s="187"/>
      <c r="BB51" s="187"/>
      <c r="BC51" s="188"/>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183"/>
      <c r="B52" s="184"/>
      <c r="C52" s="184"/>
      <c r="D52" s="185"/>
      <c r="E52" s="186"/>
      <c r="F52" s="187"/>
      <c r="G52" s="187"/>
      <c r="H52" s="187"/>
      <c r="I52" s="187"/>
      <c r="J52" s="187"/>
      <c r="K52" s="187"/>
      <c r="L52" s="187"/>
      <c r="M52" s="188"/>
      <c r="N52" s="186"/>
      <c r="O52" s="187"/>
      <c r="P52" s="187"/>
      <c r="Q52" s="187"/>
      <c r="R52" s="187"/>
      <c r="S52" s="187"/>
      <c r="T52" s="187"/>
      <c r="U52" s="187"/>
      <c r="V52" s="187"/>
      <c r="W52" s="187"/>
      <c r="X52" s="187"/>
      <c r="Y52" s="187"/>
      <c r="Z52" s="187"/>
      <c r="AA52" s="188"/>
      <c r="AB52" s="186"/>
      <c r="AC52" s="187"/>
      <c r="AD52" s="187"/>
      <c r="AE52" s="187"/>
      <c r="AF52" s="187"/>
      <c r="AG52" s="187"/>
      <c r="AH52" s="187"/>
      <c r="AI52" s="187"/>
      <c r="AJ52" s="187"/>
      <c r="AK52" s="187"/>
      <c r="AL52" s="187"/>
      <c r="AM52" s="187"/>
      <c r="AN52" s="187"/>
      <c r="AO52" s="188"/>
      <c r="AP52" s="189"/>
      <c r="AQ52" s="190"/>
      <c r="AR52" s="190"/>
      <c r="AS52" s="190"/>
      <c r="AT52" s="191"/>
      <c r="AU52" s="186"/>
      <c r="AV52" s="187"/>
      <c r="AW52" s="187"/>
      <c r="AX52" s="187"/>
      <c r="AY52" s="187"/>
      <c r="AZ52" s="187"/>
      <c r="BA52" s="187"/>
      <c r="BB52" s="187"/>
      <c r="BC52" s="188"/>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183"/>
      <c r="B53" s="184"/>
      <c r="C53" s="184"/>
      <c r="D53" s="185"/>
      <c r="E53" s="186"/>
      <c r="F53" s="187"/>
      <c r="G53" s="187"/>
      <c r="H53" s="187"/>
      <c r="I53" s="187"/>
      <c r="J53" s="187"/>
      <c r="K53" s="187"/>
      <c r="L53" s="187"/>
      <c r="M53" s="188"/>
      <c r="N53" s="186"/>
      <c r="O53" s="187"/>
      <c r="P53" s="187"/>
      <c r="Q53" s="187"/>
      <c r="R53" s="187"/>
      <c r="S53" s="187"/>
      <c r="T53" s="187"/>
      <c r="U53" s="187"/>
      <c r="V53" s="187"/>
      <c r="W53" s="187"/>
      <c r="X53" s="187"/>
      <c r="Y53" s="187"/>
      <c r="Z53" s="187"/>
      <c r="AA53" s="188"/>
      <c r="AB53" s="186"/>
      <c r="AC53" s="187"/>
      <c r="AD53" s="187"/>
      <c r="AE53" s="187"/>
      <c r="AF53" s="187"/>
      <c r="AG53" s="187"/>
      <c r="AH53" s="187"/>
      <c r="AI53" s="187"/>
      <c r="AJ53" s="187"/>
      <c r="AK53" s="187"/>
      <c r="AL53" s="187"/>
      <c r="AM53" s="187"/>
      <c r="AN53" s="187"/>
      <c r="AO53" s="188"/>
      <c r="AP53" s="189"/>
      <c r="AQ53" s="190"/>
      <c r="AR53" s="190"/>
      <c r="AS53" s="190"/>
      <c r="AT53" s="191"/>
      <c r="AU53" s="186"/>
      <c r="AV53" s="187"/>
      <c r="AW53" s="187"/>
      <c r="AX53" s="187"/>
      <c r="AY53" s="187"/>
      <c r="AZ53" s="187"/>
      <c r="BA53" s="187"/>
      <c r="BB53" s="187"/>
      <c r="BC53" s="188"/>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183"/>
      <c r="B54" s="184"/>
      <c r="C54" s="184"/>
      <c r="D54" s="185"/>
      <c r="E54" s="186"/>
      <c r="F54" s="187"/>
      <c r="G54" s="187"/>
      <c r="H54" s="187"/>
      <c r="I54" s="187"/>
      <c r="J54" s="187"/>
      <c r="K54" s="187"/>
      <c r="L54" s="187"/>
      <c r="M54" s="188"/>
      <c r="N54" s="186"/>
      <c r="O54" s="187"/>
      <c r="P54" s="187"/>
      <c r="Q54" s="187"/>
      <c r="R54" s="187"/>
      <c r="S54" s="187"/>
      <c r="T54" s="187"/>
      <c r="U54" s="187"/>
      <c r="V54" s="187"/>
      <c r="W54" s="187"/>
      <c r="X54" s="187"/>
      <c r="Y54" s="187"/>
      <c r="Z54" s="187"/>
      <c r="AA54" s="188"/>
      <c r="AB54" s="186"/>
      <c r="AC54" s="187"/>
      <c r="AD54" s="187"/>
      <c r="AE54" s="187"/>
      <c r="AF54" s="187"/>
      <c r="AG54" s="187"/>
      <c r="AH54" s="187"/>
      <c r="AI54" s="187"/>
      <c r="AJ54" s="187"/>
      <c r="AK54" s="187"/>
      <c r="AL54" s="187"/>
      <c r="AM54" s="187"/>
      <c r="AN54" s="187"/>
      <c r="AO54" s="188"/>
      <c r="AP54" s="189"/>
      <c r="AQ54" s="190"/>
      <c r="AR54" s="190"/>
      <c r="AS54" s="190"/>
      <c r="AT54" s="191"/>
      <c r="AU54" s="186"/>
      <c r="AV54" s="187"/>
      <c r="AW54" s="187"/>
      <c r="AX54" s="187"/>
      <c r="AY54" s="187"/>
      <c r="AZ54" s="187"/>
      <c r="BA54" s="187"/>
      <c r="BB54" s="187"/>
      <c r="BC54" s="188"/>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183"/>
      <c r="B55" s="184"/>
      <c r="C55" s="184"/>
      <c r="D55" s="185"/>
      <c r="E55" s="186"/>
      <c r="F55" s="187"/>
      <c r="G55" s="187"/>
      <c r="H55" s="187"/>
      <c r="I55" s="187"/>
      <c r="J55" s="187"/>
      <c r="K55" s="187"/>
      <c r="L55" s="187"/>
      <c r="M55" s="188"/>
      <c r="N55" s="186"/>
      <c r="O55" s="187"/>
      <c r="P55" s="187"/>
      <c r="Q55" s="187"/>
      <c r="R55" s="187"/>
      <c r="S55" s="187"/>
      <c r="T55" s="187"/>
      <c r="U55" s="187"/>
      <c r="V55" s="187"/>
      <c r="W55" s="187"/>
      <c r="X55" s="187"/>
      <c r="Y55" s="187"/>
      <c r="Z55" s="187"/>
      <c r="AA55" s="188"/>
      <c r="AB55" s="186"/>
      <c r="AC55" s="187"/>
      <c r="AD55" s="187"/>
      <c r="AE55" s="187"/>
      <c r="AF55" s="187"/>
      <c r="AG55" s="187"/>
      <c r="AH55" s="187"/>
      <c r="AI55" s="187"/>
      <c r="AJ55" s="187"/>
      <c r="AK55" s="187"/>
      <c r="AL55" s="187"/>
      <c r="AM55" s="187"/>
      <c r="AN55" s="187"/>
      <c r="AO55" s="188"/>
      <c r="AP55" s="189"/>
      <c r="AQ55" s="190"/>
      <c r="AR55" s="190"/>
      <c r="AS55" s="190"/>
      <c r="AT55" s="191"/>
      <c r="AU55" s="186"/>
      <c r="AV55" s="187"/>
      <c r="AW55" s="187"/>
      <c r="AX55" s="187"/>
      <c r="AY55" s="187"/>
      <c r="AZ55" s="187"/>
      <c r="BA55" s="187"/>
      <c r="BB55" s="187"/>
      <c r="BC55" s="188"/>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183"/>
      <c r="B56" s="184"/>
      <c r="C56" s="184"/>
      <c r="D56" s="185"/>
      <c r="E56" s="186"/>
      <c r="F56" s="187"/>
      <c r="G56" s="187"/>
      <c r="H56" s="187"/>
      <c r="I56" s="187"/>
      <c r="J56" s="187"/>
      <c r="K56" s="187"/>
      <c r="L56" s="187"/>
      <c r="M56" s="188"/>
      <c r="N56" s="186"/>
      <c r="O56" s="187"/>
      <c r="P56" s="187"/>
      <c r="Q56" s="187"/>
      <c r="R56" s="187"/>
      <c r="S56" s="187"/>
      <c r="T56" s="187"/>
      <c r="U56" s="187"/>
      <c r="V56" s="187"/>
      <c r="W56" s="187"/>
      <c r="X56" s="187"/>
      <c r="Y56" s="187"/>
      <c r="Z56" s="187"/>
      <c r="AA56" s="188"/>
      <c r="AB56" s="186"/>
      <c r="AC56" s="187"/>
      <c r="AD56" s="187"/>
      <c r="AE56" s="187"/>
      <c r="AF56" s="187"/>
      <c r="AG56" s="187"/>
      <c r="AH56" s="187"/>
      <c r="AI56" s="187"/>
      <c r="AJ56" s="187"/>
      <c r="AK56" s="187"/>
      <c r="AL56" s="187"/>
      <c r="AM56" s="187"/>
      <c r="AN56" s="187"/>
      <c r="AO56" s="188"/>
      <c r="AP56" s="189"/>
      <c r="AQ56" s="190"/>
      <c r="AR56" s="190"/>
      <c r="AS56" s="190"/>
      <c r="AT56" s="191"/>
      <c r="AU56" s="186"/>
      <c r="AV56" s="187"/>
      <c r="AW56" s="187"/>
      <c r="AX56" s="187"/>
      <c r="AY56" s="187"/>
      <c r="AZ56" s="187"/>
      <c r="BA56" s="187"/>
      <c r="BB56" s="187"/>
      <c r="BC56" s="188"/>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183"/>
      <c r="B57" s="184"/>
      <c r="C57" s="184"/>
      <c r="D57" s="185"/>
      <c r="E57" s="186"/>
      <c r="F57" s="187"/>
      <c r="G57" s="187"/>
      <c r="H57" s="187"/>
      <c r="I57" s="187"/>
      <c r="J57" s="187"/>
      <c r="K57" s="187"/>
      <c r="L57" s="187"/>
      <c r="M57" s="188"/>
      <c r="N57" s="186"/>
      <c r="O57" s="187"/>
      <c r="P57" s="187"/>
      <c r="Q57" s="187"/>
      <c r="R57" s="187"/>
      <c r="S57" s="187"/>
      <c r="T57" s="187"/>
      <c r="U57" s="187"/>
      <c r="V57" s="187"/>
      <c r="W57" s="187"/>
      <c r="X57" s="187"/>
      <c r="Y57" s="187"/>
      <c r="Z57" s="187"/>
      <c r="AA57" s="188"/>
      <c r="AB57" s="186"/>
      <c r="AC57" s="187"/>
      <c r="AD57" s="187"/>
      <c r="AE57" s="187"/>
      <c r="AF57" s="187"/>
      <c r="AG57" s="187"/>
      <c r="AH57" s="187"/>
      <c r="AI57" s="187"/>
      <c r="AJ57" s="187"/>
      <c r="AK57" s="187"/>
      <c r="AL57" s="187"/>
      <c r="AM57" s="187"/>
      <c r="AN57" s="187"/>
      <c r="AO57" s="188"/>
      <c r="AP57" s="189"/>
      <c r="AQ57" s="190"/>
      <c r="AR57" s="190"/>
      <c r="AS57" s="190"/>
      <c r="AT57" s="191"/>
      <c r="AU57" s="186"/>
      <c r="AV57" s="187"/>
      <c r="AW57" s="187"/>
      <c r="AX57" s="187"/>
      <c r="AY57" s="187"/>
      <c r="AZ57" s="187"/>
      <c r="BA57" s="187"/>
      <c r="BB57" s="187"/>
      <c r="BC57" s="188"/>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183"/>
      <c r="B58" s="184"/>
      <c r="C58" s="184"/>
      <c r="D58" s="185"/>
      <c r="E58" s="186"/>
      <c r="F58" s="187"/>
      <c r="G58" s="187"/>
      <c r="H58" s="187"/>
      <c r="I58" s="187"/>
      <c r="J58" s="187"/>
      <c r="K58" s="187"/>
      <c r="L58" s="187"/>
      <c r="M58" s="188"/>
      <c r="N58" s="186"/>
      <c r="O58" s="187"/>
      <c r="P58" s="187"/>
      <c r="Q58" s="187"/>
      <c r="R58" s="187"/>
      <c r="S58" s="187"/>
      <c r="T58" s="187"/>
      <c r="U58" s="187"/>
      <c r="V58" s="187"/>
      <c r="W58" s="187"/>
      <c r="X58" s="187"/>
      <c r="Y58" s="187"/>
      <c r="Z58" s="187"/>
      <c r="AA58" s="188"/>
      <c r="AB58" s="186"/>
      <c r="AC58" s="187"/>
      <c r="AD58" s="187"/>
      <c r="AE58" s="187"/>
      <c r="AF58" s="187"/>
      <c r="AG58" s="187"/>
      <c r="AH58" s="187"/>
      <c r="AI58" s="187"/>
      <c r="AJ58" s="187"/>
      <c r="AK58" s="187"/>
      <c r="AL58" s="187"/>
      <c r="AM58" s="187"/>
      <c r="AN58" s="187"/>
      <c r="AO58" s="188"/>
      <c r="AP58" s="189"/>
      <c r="AQ58" s="190"/>
      <c r="AR58" s="190"/>
      <c r="AS58" s="190"/>
      <c r="AT58" s="191"/>
      <c r="AU58" s="186"/>
      <c r="AV58" s="187"/>
      <c r="AW58" s="187"/>
      <c r="AX58" s="187"/>
      <c r="AY58" s="187"/>
      <c r="AZ58" s="187"/>
      <c r="BA58" s="187"/>
      <c r="BB58" s="187"/>
      <c r="BC58" s="188"/>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183"/>
      <c r="B59" s="184"/>
      <c r="C59" s="184"/>
      <c r="D59" s="185"/>
      <c r="E59" s="186"/>
      <c r="F59" s="187"/>
      <c r="G59" s="187"/>
      <c r="H59" s="187"/>
      <c r="I59" s="187"/>
      <c r="J59" s="187"/>
      <c r="K59" s="187"/>
      <c r="L59" s="187"/>
      <c r="M59" s="188"/>
      <c r="N59" s="186"/>
      <c r="O59" s="187"/>
      <c r="P59" s="187"/>
      <c r="Q59" s="187"/>
      <c r="R59" s="187"/>
      <c r="S59" s="187"/>
      <c r="T59" s="187"/>
      <c r="U59" s="187"/>
      <c r="V59" s="187"/>
      <c r="W59" s="187"/>
      <c r="X59" s="187"/>
      <c r="Y59" s="187"/>
      <c r="Z59" s="187"/>
      <c r="AA59" s="188"/>
      <c r="AB59" s="186"/>
      <c r="AC59" s="187"/>
      <c r="AD59" s="187"/>
      <c r="AE59" s="187"/>
      <c r="AF59" s="187"/>
      <c r="AG59" s="187"/>
      <c r="AH59" s="187"/>
      <c r="AI59" s="187"/>
      <c r="AJ59" s="187"/>
      <c r="AK59" s="187"/>
      <c r="AL59" s="187"/>
      <c r="AM59" s="187"/>
      <c r="AN59" s="187"/>
      <c r="AO59" s="188"/>
      <c r="AP59" s="189"/>
      <c r="AQ59" s="190"/>
      <c r="AR59" s="190"/>
      <c r="AS59" s="190"/>
      <c r="AT59" s="191"/>
      <c r="AU59" s="186"/>
      <c r="AV59" s="187"/>
      <c r="AW59" s="187"/>
      <c r="AX59" s="187"/>
      <c r="AY59" s="187"/>
      <c r="AZ59" s="187"/>
      <c r="BA59" s="187"/>
      <c r="BB59" s="187"/>
      <c r="BC59" s="188"/>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183"/>
      <c r="B60" s="184"/>
      <c r="C60" s="184"/>
      <c r="D60" s="185"/>
      <c r="E60" s="186"/>
      <c r="F60" s="187"/>
      <c r="G60" s="187"/>
      <c r="H60" s="187"/>
      <c r="I60" s="187"/>
      <c r="J60" s="187"/>
      <c r="K60" s="187"/>
      <c r="L60" s="187"/>
      <c r="M60" s="188"/>
      <c r="N60" s="186"/>
      <c r="O60" s="187"/>
      <c r="P60" s="187"/>
      <c r="Q60" s="187"/>
      <c r="R60" s="187"/>
      <c r="S60" s="187"/>
      <c r="T60" s="187"/>
      <c r="U60" s="187"/>
      <c r="V60" s="187"/>
      <c r="W60" s="187"/>
      <c r="X60" s="187"/>
      <c r="Y60" s="187"/>
      <c r="Z60" s="187"/>
      <c r="AA60" s="188"/>
      <c r="AB60" s="186"/>
      <c r="AC60" s="187"/>
      <c r="AD60" s="187"/>
      <c r="AE60" s="187"/>
      <c r="AF60" s="187"/>
      <c r="AG60" s="187"/>
      <c r="AH60" s="187"/>
      <c r="AI60" s="187"/>
      <c r="AJ60" s="187"/>
      <c r="AK60" s="187"/>
      <c r="AL60" s="187"/>
      <c r="AM60" s="187"/>
      <c r="AN60" s="187"/>
      <c r="AO60" s="188"/>
      <c r="AP60" s="189"/>
      <c r="AQ60" s="190"/>
      <c r="AR60" s="190"/>
      <c r="AS60" s="190"/>
      <c r="AT60" s="191"/>
      <c r="AU60" s="186"/>
      <c r="AV60" s="187"/>
      <c r="AW60" s="187"/>
      <c r="AX60" s="187"/>
      <c r="AY60" s="187"/>
      <c r="AZ60" s="187"/>
      <c r="BA60" s="187"/>
      <c r="BB60" s="187"/>
      <c r="BC60" s="188"/>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183"/>
      <c r="B61" s="184"/>
      <c r="C61" s="184"/>
      <c r="D61" s="185"/>
      <c r="E61" s="186"/>
      <c r="F61" s="187"/>
      <c r="G61" s="187"/>
      <c r="H61" s="187"/>
      <c r="I61" s="187"/>
      <c r="J61" s="187"/>
      <c r="K61" s="187"/>
      <c r="L61" s="187"/>
      <c r="M61" s="188"/>
      <c r="N61" s="186"/>
      <c r="O61" s="187"/>
      <c r="P61" s="187"/>
      <c r="Q61" s="187"/>
      <c r="R61" s="187"/>
      <c r="S61" s="187"/>
      <c r="T61" s="187"/>
      <c r="U61" s="187"/>
      <c r="V61" s="187"/>
      <c r="W61" s="187"/>
      <c r="X61" s="187"/>
      <c r="Y61" s="187"/>
      <c r="Z61" s="187"/>
      <c r="AA61" s="188"/>
      <c r="AB61" s="186"/>
      <c r="AC61" s="187"/>
      <c r="AD61" s="187"/>
      <c r="AE61" s="187"/>
      <c r="AF61" s="187"/>
      <c r="AG61" s="187"/>
      <c r="AH61" s="187"/>
      <c r="AI61" s="187"/>
      <c r="AJ61" s="187"/>
      <c r="AK61" s="187"/>
      <c r="AL61" s="187"/>
      <c r="AM61" s="187"/>
      <c r="AN61" s="187"/>
      <c r="AO61" s="188"/>
      <c r="AP61" s="189"/>
      <c r="AQ61" s="190"/>
      <c r="AR61" s="190"/>
      <c r="AS61" s="190"/>
      <c r="AT61" s="191"/>
      <c r="AU61" s="186"/>
      <c r="AV61" s="187"/>
      <c r="AW61" s="187"/>
      <c r="AX61" s="187"/>
      <c r="AY61" s="187"/>
      <c r="AZ61" s="187"/>
      <c r="BA61" s="187"/>
      <c r="BB61" s="187"/>
      <c r="BC61" s="188"/>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183"/>
      <c r="B62" s="184"/>
      <c r="C62" s="184"/>
      <c r="D62" s="185"/>
      <c r="E62" s="186"/>
      <c r="F62" s="187"/>
      <c r="G62" s="187"/>
      <c r="H62" s="187"/>
      <c r="I62" s="187"/>
      <c r="J62" s="187"/>
      <c r="K62" s="187"/>
      <c r="L62" s="187"/>
      <c r="M62" s="188"/>
      <c r="N62" s="186"/>
      <c r="O62" s="187"/>
      <c r="P62" s="187"/>
      <c r="Q62" s="187"/>
      <c r="R62" s="187"/>
      <c r="S62" s="187"/>
      <c r="T62" s="187"/>
      <c r="U62" s="187"/>
      <c r="V62" s="187"/>
      <c r="W62" s="187"/>
      <c r="X62" s="187"/>
      <c r="Y62" s="187"/>
      <c r="Z62" s="187"/>
      <c r="AA62" s="188"/>
      <c r="AB62" s="186"/>
      <c r="AC62" s="187"/>
      <c r="AD62" s="187"/>
      <c r="AE62" s="187"/>
      <c r="AF62" s="187"/>
      <c r="AG62" s="187"/>
      <c r="AH62" s="187"/>
      <c r="AI62" s="187"/>
      <c r="AJ62" s="187"/>
      <c r="AK62" s="187"/>
      <c r="AL62" s="187"/>
      <c r="AM62" s="187"/>
      <c r="AN62" s="187"/>
      <c r="AO62" s="188"/>
      <c r="AP62" s="189"/>
      <c r="AQ62" s="190"/>
      <c r="AR62" s="190"/>
      <c r="AS62" s="190"/>
      <c r="AT62" s="191"/>
      <c r="AU62" s="186"/>
      <c r="AV62" s="187"/>
      <c r="AW62" s="187"/>
      <c r="AX62" s="187"/>
      <c r="AY62" s="187"/>
      <c r="AZ62" s="187"/>
      <c r="BA62" s="187"/>
      <c r="BB62" s="187"/>
      <c r="BC62" s="188"/>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183"/>
      <c r="B63" s="184"/>
      <c r="C63" s="184"/>
      <c r="D63" s="185"/>
      <c r="E63" s="186"/>
      <c r="F63" s="187"/>
      <c r="G63" s="187"/>
      <c r="H63" s="187"/>
      <c r="I63" s="187"/>
      <c r="J63" s="187"/>
      <c r="K63" s="187"/>
      <c r="L63" s="187"/>
      <c r="M63" s="188"/>
      <c r="N63" s="186"/>
      <c r="O63" s="187"/>
      <c r="P63" s="187"/>
      <c r="Q63" s="187"/>
      <c r="R63" s="187"/>
      <c r="S63" s="187"/>
      <c r="T63" s="187"/>
      <c r="U63" s="187"/>
      <c r="V63" s="187"/>
      <c r="W63" s="187"/>
      <c r="X63" s="187"/>
      <c r="Y63" s="187"/>
      <c r="Z63" s="187"/>
      <c r="AA63" s="188"/>
      <c r="AB63" s="186"/>
      <c r="AC63" s="187"/>
      <c r="AD63" s="187"/>
      <c r="AE63" s="187"/>
      <c r="AF63" s="187"/>
      <c r="AG63" s="187"/>
      <c r="AH63" s="187"/>
      <c r="AI63" s="187"/>
      <c r="AJ63" s="187"/>
      <c r="AK63" s="187"/>
      <c r="AL63" s="187"/>
      <c r="AM63" s="187"/>
      <c r="AN63" s="187"/>
      <c r="AO63" s="188"/>
      <c r="AP63" s="189"/>
      <c r="AQ63" s="190"/>
      <c r="AR63" s="190"/>
      <c r="AS63" s="190"/>
      <c r="AT63" s="191"/>
      <c r="AU63" s="186"/>
      <c r="AV63" s="187"/>
      <c r="AW63" s="187"/>
      <c r="AX63" s="187"/>
      <c r="AY63" s="187"/>
      <c r="AZ63" s="187"/>
      <c r="BA63" s="187"/>
      <c r="BB63" s="187"/>
      <c r="BC63" s="188"/>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183"/>
      <c r="B64" s="184"/>
      <c r="C64" s="184"/>
      <c r="D64" s="185"/>
      <c r="E64" s="186"/>
      <c r="F64" s="187"/>
      <c r="G64" s="187"/>
      <c r="H64" s="187"/>
      <c r="I64" s="187"/>
      <c r="J64" s="187"/>
      <c r="K64" s="187"/>
      <c r="L64" s="187"/>
      <c r="M64" s="188"/>
      <c r="N64" s="186"/>
      <c r="O64" s="187"/>
      <c r="P64" s="187"/>
      <c r="Q64" s="187"/>
      <c r="R64" s="187"/>
      <c r="S64" s="187"/>
      <c r="T64" s="187"/>
      <c r="U64" s="187"/>
      <c r="V64" s="187"/>
      <c r="W64" s="187"/>
      <c r="X64" s="187"/>
      <c r="Y64" s="187"/>
      <c r="Z64" s="187"/>
      <c r="AA64" s="188"/>
      <c r="AB64" s="186"/>
      <c r="AC64" s="187"/>
      <c r="AD64" s="187"/>
      <c r="AE64" s="187"/>
      <c r="AF64" s="187"/>
      <c r="AG64" s="187"/>
      <c r="AH64" s="187"/>
      <c r="AI64" s="187"/>
      <c r="AJ64" s="187"/>
      <c r="AK64" s="187"/>
      <c r="AL64" s="187"/>
      <c r="AM64" s="187"/>
      <c r="AN64" s="187"/>
      <c r="AO64" s="188"/>
      <c r="AP64" s="189"/>
      <c r="AQ64" s="190"/>
      <c r="AR64" s="190"/>
      <c r="AS64" s="190"/>
      <c r="AT64" s="191"/>
      <c r="AU64" s="186"/>
      <c r="AV64" s="187"/>
      <c r="AW64" s="187"/>
      <c r="AX64" s="187"/>
      <c r="AY64" s="187"/>
      <c r="AZ64" s="187"/>
      <c r="BA64" s="187"/>
      <c r="BB64" s="187"/>
      <c r="BC64" s="188"/>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183"/>
      <c r="B65" s="184"/>
      <c r="C65" s="184"/>
      <c r="D65" s="185"/>
      <c r="E65" s="186"/>
      <c r="F65" s="187"/>
      <c r="G65" s="187"/>
      <c r="H65" s="187"/>
      <c r="I65" s="187"/>
      <c r="J65" s="187"/>
      <c r="K65" s="187"/>
      <c r="L65" s="187"/>
      <c r="M65" s="188"/>
      <c r="N65" s="186"/>
      <c r="O65" s="187"/>
      <c r="P65" s="187"/>
      <c r="Q65" s="187"/>
      <c r="R65" s="187"/>
      <c r="S65" s="187"/>
      <c r="T65" s="187"/>
      <c r="U65" s="187"/>
      <c r="V65" s="187"/>
      <c r="W65" s="187"/>
      <c r="X65" s="187"/>
      <c r="Y65" s="187"/>
      <c r="Z65" s="187"/>
      <c r="AA65" s="188"/>
      <c r="AB65" s="186"/>
      <c r="AC65" s="187"/>
      <c r="AD65" s="187"/>
      <c r="AE65" s="187"/>
      <c r="AF65" s="187"/>
      <c r="AG65" s="187"/>
      <c r="AH65" s="187"/>
      <c r="AI65" s="187"/>
      <c r="AJ65" s="187"/>
      <c r="AK65" s="187"/>
      <c r="AL65" s="187"/>
      <c r="AM65" s="187"/>
      <c r="AN65" s="187"/>
      <c r="AO65" s="188"/>
      <c r="AP65" s="189"/>
      <c r="AQ65" s="190"/>
      <c r="AR65" s="190"/>
      <c r="AS65" s="190"/>
      <c r="AT65" s="191"/>
      <c r="AU65" s="186"/>
      <c r="AV65" s="187"/>
      <c r="AW65" s="187"/>
      <c r="AX65" s="187"/>
      <c r="AY65" s="187"/>
      <c r="AZ65" s="187"/>
      <c r="BA65" s="187"/>
      <c r="BB65" s="187"/>
      <c r="BC65" s="188"/>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183"/>
      <c r="B66" s="184"/>
      <c r="C66" s="184"/>
      <c r="D66" s="185"/>
      <c r="E66" s="186"/>
      <c r="F66" s="187"/>
      <c r="G66" s="187"/>
      <c r="H66" s="187"/>
      <c r="I66" s="187"/>
      <c r="J66" s="187"/>
      <c r="K66" s="187"/>
      <c r="L66" s="187"/>
      <c r="M66" s="188"/>
      <c r="N66" s="186"/>
      <c r="O66" s="187"/>
      <c r="P66" s="187"/>
      <c r="Q66" s="187"/>
      <c r="R66" s="187"/>
      <c r="S66" s="187"/>
      <c r="T66" s="187"/>
      <c r="U66" s="187"/>
      <c r="V66" s="187"/>
      <c r="W66" s="187"/>
      <c r="X66" s="187"/>
      <c r="Y66" s="187"/>
      <c r="Z66" s="187"/>
      <c r="AA66" s="188"/>
      <c r="AB66" s="186"/>
      <c r="AC66" s="187"/>
      <c r="AD66" s="187"/>
      <c r="AE66" s="187"/>
      <c r="AF66" s="187"/>
      <c r="AG66" s="187"/>
      <c r="AH66" s="187"/>
      <c r="AI66" s="187"/>
      <c r="AJ66" s="187"/>
      <c r="AK66" s="187"/>
      <c r="AL66" s="187"/>
      <c r="AM66" s="187"/>
      <c r="AN66" s="187"/>
      <c r="AO66" s="188"/>
      <c r="AP66" s="189"/>
      <c r="AQ66" s="190"/>
      <c r="AR66" s="190"/>
      <c r="AS66" s="190"/>
      <c r="AT66" s="191"/>
      <c r="AU66" s="186"/>
      <c r="AV66" s="187"/>
      <c r="AW66" s="187"/>
      <c r="AX66" s="187"/>
      <c r="AY66" s="187"/>
      <c r="AZ66" s="187"/>
      <c r="BA66" s="187"/>
      <c r="BB66" s="187"/>
      <c r="BC66" s="188"/>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183"/>
      <c r="B67" s="184"/>
      <c r="C67" s="184"/>
      <c r="D67" s="185"/>
      <c r="E67" s="186"/>
      <c r="F67" s="187"/>
      <c r="G67" s="187"/>
      <c r="H67" s="187"/>
      <c r="I67" s="187"/>
      <c r="J67" s="187"/>
      <c r="K67" s="187"/>
      <c r="L67" s="187"/>
      <c r="M67" s="188"/>
      <c r="N67" s="186"/>
      <c r="O67" s="187"/>
      <c r="P67" s="187"/>
      <c r="Q67" s="187"/>
      <c r="R67" s="187"/>
      <c r="S67" s="187"/>
      <c r="T67" s="187"/>
      <c r="U67" s="187"/>
      <c r="V67" s="187"/>
      <c r="W67" s="187"/>
      <c r="X67" s="187"/>
      <c r="Y67" s="187"/>
      <c r="Z67" s="187"/>
      <c r="AA67" s="188"/>
      <c r="AB67" s="186"/>
      <c r="AC67" s="187"/>
      <c r="AD67" s="187"/>
      <c r="AE67" s="187"/>
      <c r="AF67" s="187"/>
      <c r="AG67" s="187"/>
      <c r="AH67" s="187"/>
      <c r="AI67" s="187"/>
      <c r="AJ67" s="187"/>
      <c r="AK67" s="187"/>
      <c r="AL67" s="187"/>
      <c r="AM67" s="187"/>
      <c r="AN67" s="187"/>
      <c r="AO67" s="188"/>
      <c r="AP67" s="189"/>
      <c r="AQ67" s="190"/>
      <c r="AR67" s="190"/>
      <c r="AS67" s="190"/>
      <c r="AT67" s="191"/>
      <c r="AU67" s="186"/>
      <c r="AV67" s="187"/>
      <c r="AW67" s="187"/>
      <c r="AX67" s="187"/>
      <c r="AY67" s="187"/>
      <c r="AZ67" s="187"/>
      <c r="BA67" s="187"/>
      <c r="BB67" s="187"/>
      <c r="BC67" s="188"/>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183"/>
      <c r="B68" s="184"/>
      <c r="C68" s="184"/>
      <c r="D68" s="185"/>
      <c r="E68" s="186"/>
      <c r="F68" s="187"/>
      <c r="G68" s="187"/>
      <c r="H68" s="187"/>
      <c r="I68" s="187"/>
      <c r="J68" s="187"/>
      <c r="K68" s="187"/>
      <c r="L68" s="187"/>
      <c r="M68" s="188"/>
      <c r="N68" s="186"/>
      <c r="O68" s="187"/>
      <c r="P68" s="187"/>
      <c r="Q68" s="187"/>
      <c r="R68" s="187"/>
      <c r="S68" s="187"/>
      <c r="T68" s="187"/>
      <c r="U68" s="187"/>
      <c r="V68" s="187"/>
      <c r="W68" s="187"/>
      <c r="X68" s="187"/>
      <c r="Y68" s="187"/>
      <c r="Z68" s="187"/>
      <c r="AA68" s="188"/>
      <c r="AB68" s="186"/>
      <c r="AC68" s="187"/>
      <c r="AD68" s="187"/>
      <c r="AE68" s="187"/>
      <c r="AF68" s="187"/>
      <c r="AG68" s="187"/>
      <c r="AH68" s="187"/>
      <c r="AI68" s="187"/>
      <c r="AJ68" s="187"/>
      <c r="AK68" s="187"/>
      <c r="AL68" s="187"/>
      <c r="AM68" s="187"/>
      <c r="AN68" s="187"/>
      <c r="AO68" s="188"/>
      <c r="AP68" s="189"/>
      <c r="AQ68" s="190"/>
      <c r="AR68" s="190"/>
      <c r="AS68" s="190"/>
      <c r="AT68" s="191"/>
      <c r="AU68" s="186"/>
      <c r="AV68" s="187"/>
      <c r="AW68" s="187"/>
      <c r="AX68" s="187"/>
      <c r="AY68" s="187"/>
      <c r="AZ68" s="187"/>
      <c r="BA68" s="187"/>
      <c r="BB68" s="187"/>
      <c r="BC68" s="188"/>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183"/>
      <c r="B69" s="184"/>
      <c r="C69" s="184"/>
      <c r="D69" s="185"/>
      <c r="E69" s="186"/>
      <c r="F69" s="187"/>
      <c r="G69" s="187"/>
      <c r="H69" s="187"/>
      <c r="I69" s="187"/>
      <c r="J69" s="187"/>
      <c r="K69" s="187"/>
      <c r="L69" s="187"/>
      <c r="M69" s="188"/>
      <c r="N69" s="186"/>
      <c r="O69" s="187"/>
      <c r="P69" s="187"/>
      <c r="Q69" s="187"/>
      <c r="R69" s="187"/>
      <c r="S69" s="187"/>
      <c r="T69" s="187"/>
      <c r="U69" s="187"/>
      <c r="V69" s="187"/>
      <c r="W69" s="187"/>
      <c r="X69" s="187"/>
      <c r="Y69" s="187"/>
      <c r="Z69" s="187"/>
      <c r="AA69" s="188"/>
      <c r="AB69" s="186"/>
      <c r="AC69" s="187"/>
      <c r="AD69" s="187"/>
      <c r="AE69" s="187"/>
      <c r="AF69" s="187"/>
      <c r="AG69" s="187"/>
      <c r="AH69" s="187"/>
      <c r="AI69" s="187"/>
      <c r="AJ69" s="187"/>
      <c r="AK69" s="187"/>
      <c r="AL69" s="187"/>
      <c r="AM69" s="187"/>
      <c r="AN69" s="187"/>
      <c r="AO69" s="188"/>
      <c r="AP69" s="189"/>
      <c r="AQ69" s="190"/>
      <c r="AR69" s="190"/>
      <c r="AS69" s="190"/>
      <c r="AT69" s="191"/>
      <c r="AU69" s="186"/>
      <c r="AV69" s="187"/>
      <c r="AW69" s="187"/>
      <c r="AX69" s="187"/>
      <c r="AY69" s="187"/>
      <c r="AZ69" s="187"/>
      <c r="BA69" s="187"/>
      <c r="BB69" s="187"/>
      <c r="BC69" s="188"/>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183"/>
      <c r="B70" s="184"/>
      <c r="C70" s="184"/>
      <c r="D70" s="185"/>
      <c r="E70" s="186"/>
      <c r="F70" s="187"/>
      <c r="G70" s="187"/>
      <c r="H70" s="187"/>
      <c r="I70" s="187"/>
      <c r="J70" s="187"/>
      <c r="K70" s="187"/>
      <c r="L70" s="187"/>
      <c r="M70" s="188"/>
      <c r="N70" s="186"/>
      <c r="O70" s="187"/>
      <c r="P70" s="187"/>
      <c r="Q70" s="187"/>
      <c r="R70" s="187"/>
      <c r="S70" s="187"/>
      <c r="T70" s="187"/>
      <c r="U70" s="187"/>
      <c r="V70" s="187"/>
      <c r="W70" s="187"/>
      <c r="X70" s="187"/>
      <c r="Y70" s="187"/>
      <c r="Z70" s="187"/>
      <c r="AA70" s="188"/>
      <c r="AB70" s="186"/>
      <c r="AC70" s="187"/>
      <c r="AD70" s="187"/>
      <c r="AE70" s="187"/>
      <c r="AF70" s="187"/>
      <c r="AG70" s="187"/>
      <c r="AH70" s="187"/>
      <c r="AI70" s="187"/>
      <c r="AJ70" s="187"/>
      <c r="AK70" s="187"/>
      <c r="AL70" s="187"/>
      <c r="AM70" s="187"/>
      <c r="AN70" s="187"/>
      <c r="AO70" s="188"/>
      <c r="AP70" s="189"/>
      <c r="AQ70" s="190"/>
      <c r="AR70" s="190"/>
      <c r="AS70" s="190"/>
      <c r="AT70" s="191"/>
      <c r="AU70" s="186"/>
      <c r="AV70" s="187"/>
      <c r="AW70" s="187"/>
      <c r="AX70" s="187"/>
      <c r="AY70" s="187"/>
      <c r="AZ70" s="187"/>
      <c r="BA70" s="187"/>
      <c r="BB70" s="187"/>
      <c r="BC70" s="188"/>
      <c r="BI70" s="37" t="str">
        <f t="shared" si="0"/>
        <v>ITEM1=</v>
      </c>
      <c r="BJ70" s="37" t="str">
        <f t="shared" si="1"/>
        <v>ITEM2=</v>
      </c>
      <c r="BK70" s="37" t="str">
        <f t="shared" si="2"/>
        <v>ITEM3=</v>
      </c>
      <c r="BL70" s="37" t="str">
        <f t="shared" si="3"/>
        <v>ITEM4=</v>
      </c>
      <c r="BM70" s="37" t="str">
        <f t="shared" si="4"/>
        <v>ITEM5=</v>
      </c>
      <c r="BN70" s="37" t="str">
        <f t="shared" si="5"/>
        <v>ITEM6=</v>
      </c>
    </row>
    <row r="71" spans="1:66" ht="21" customHeight="1">
      <c r="A71" s="183"/>
      <c r="B71" s="184"/>
      <c r="C71" s="184"/>
      <c r="D71" s="185"/>
      <c r="E71" s="186"/>
      <c r="F71" s="187"/>
      <c r="G71" s="187"/>
      <c r="H71" s="187"/>
      <c r="I71" s="187"/>
      <c r="J71" s="187"/>
      <c r="K71" s="187"/>
      <c r="L71" s="187"/>
      <c r="M71" s="188"/>
      <c r="N71" s="186"/>
      <c r="O71" s="187"/>
      <c r="P71" s="187"/>
      <c r="Q71" s="187"/>
      <c r="R71" s="187"/>
      <c r="S71" s="187"/>
      <c r="T71" s="187"/>
      <c r="U71" s="187"/>
      <c r="V71" s="187"/>
      <c r="W71" s="187"/>
      <c r="X71" s="187"/>
      <c r="Y71" s="187"/>
      <c r="Z71" s="187"/>
      <c r="AA71" s="188"/>
      <c r="AB71" s="186"/>
      <c r="AC71" s="187"/>
      <c r="AD71" s="187"/>
      <c r="AE71" s="187"/>
      <c r="AF71" s="187"/>
      <c r="AG71" s="187"/>
      <c r="AH71" s="187"/>
      <c r="AI71" s="187"/>
      <c r="AJ71" s="187"/>
      <c r="AK71" s="187"/>
      <c r="AL71" s="187"/>
      <c r="AM71" s="187"/>
      <c r="AN71" s="187"/>
      <c r="AO71" s="188"/>
      <c r="AP71" s="189"/>
      <c r="AQ71" s="190"/>
      <c r="AR71" s="190"/>
      <c r="AS71" s="190"/>
      <c r="AT71" s="191"/>
      <c r="AU71" s="186"/>
      <c r="AV71" s="187"/>
      <c r="AW71" s="187"/>
      <c r="AX71" s="187"/>
      <c r="AY71" s="187"/>
      <c r="AZ71" s="187"/>
      <c r="BA71" s="187"/>
      <c r="BB71" s="187"/>
      <c r="BC71" s="188"/>
      <c r="BI71" s="37" t="str">
        <f t="shared" si="0"/>
        <v>ITEM1=</v>
      </c>
      <c r="BJ71" s="37" t="str">
        <f t="shared" si="1"/>
        <v>ITEM2=</v>
      </c>
      <c r="BK71" s="37" t="str">
        <f t="shared" si="2"/>
        <v>ITEM3=</v>
      </c>
      <c r="BL71" s="37" t="str">
        <f t="shared" si="3"/>
        <v>ITEM4=</v>
      </c>
      <c r="BM71" s="37" t="str">
        <f t="shared" si="4"/>
        <v>ITEM5=</v>
      </c>
      <c r="BN71" s="37" t="str">
        <f t="shared" si="5"/>
        <v>ITEM6=</v>
      </c>
    </row>
    <row r="72" spans="1:66" ht="21" customHeight="1">
      <c r="A72" s="183"/>
      <c r="B72" s="184"/>
      <c r="C72" s="184"/>
      <c r="D72" s="185"/>
      <c r="E72" s="186"/>
      <c r="F72" s="187"/>
      <c r="G72" s="187"/>
      <c r="H72" s="187"/>
      <c r="I72" s="187"/>
      <c r="J72" s="187"/>
      <c r="K72" s="187"/>
      <c r="L72" s="187"/>
      <c r="M72" s="188"/>
      <c r="N72" s="186"/>
      <c r="O72" s="187"/>
      <c r="P72" s="187"/>
      <c r="Q72" s="187"/>
      <c r="R72" s="187"/>
      <c r="S72" s="187"/>
      <c r="T72" s="187"/>
      <c r="U72" s="187"/>
      <c r="V72" s="187"/>
      <c r="W72" s="187"/>
      <c r="X72" s="187"/>
      <c r="Y72" s="187"/>
      <c r="Z72" s="187"/>
      <c r="AA72" s="188"/>
      <c r="AB72" s="186"/>
      <c r="AC72" s="187"/>
      <c r="AD72" s="187"/>
      <c r="AE72" s="187"/>
      <c r="AF72" s="187"/>
      <c r="AG72" s="187"/>
      <c r="AH72" s="187"/>
      <c r="AI72" s="187"/>
      <c r="AJ72" s="187"/>
      <c r="AK72" s="187"/>
      <c r="AL72" s="187"/>
      <c r="AM72" s="187"/>
      <c r="AN72" s="187"/>
      <c r="AO72" s="188"/>
      <c r="AP72" s="189"/>
      <c r="AQ72" s="190"/>
      <c r="AR72" s="190"/>
      <c r="AS72" s="190"/>
      <c r="AT72" s="191"/>
      <c r="AU72" s="186"/>
      <c r="AV72" s="187"/>
      <c r="AW72" s="187"/>
      <c r="AX72" s="187"/>
      <c r="AY72" s="187"/>
      <c r="AZ72" s="187"/>
      <c r="BA72" s="187"/>
      <c r="BB72" s="187"/>
      <c r="BC72" s="188"/>
      <c r="BI72" s="37" t="str">
        <f t="shared" si="0"/>
        <v>ITEM1=</v>
      </c>
      <c r="BJ72" s="37" t="str">
        <f t="shared" si="1"/>
        <v>ITEM2=</v>
      </c>
      <c r="BK72" s="37" t="str">
        <f t="shared" si="2"/>
        <v>ITEM3=</v>
      </c>
      <c r="BL72" s="37" t="str">
        <f t="shared" si="3"/>
        <v>ITEM4=</v>
      </c>
      <c r="BM72" s="37" t="str">
        <f t="shared" si="4"/>
        <v>ITEM5=</v>
      </c>
      <c r="BN72" s="37" t="str">
        <f t="shared" si="5"/>
        <v>ITEM6=</v>
      </c>
    </row>
    <row r="73" spans="1:66" ht="21" customHeight="1">
      <c r="A73" s="183"/>
      <c r="B73" s="184"/>
      <c r="C73" s="184"/>
      <c r="D73" s="185"/>
      <c r="E73" s="186"/>
      <c r="F73" s="187"/>
      <c r="G73" s="187"/>
      <c r="H73" s="187"/>
      <c r="I73" s="187"/>
      <c r="J73" s="187"/>
      <c r="K73" s="187"/>
      <c r="L73" s="187"/>
      <c r="M73" s="188"/>
      <c r="N73" s="186"/>
      <c r="O73" s="187"/>
      <c r="P73" s="187"/>
      <c r="Q73" s="187"/>
      <c r="R73" s="187"/>
      <c r="S73" s="187"/>
      <c r="T73" s="187"/>
      <c r="U73" s="187"/>
      <c r="V73" s="187"/>
      <c r="W73" s="187"/>
      <c r="X73" s="187"/>
      <c r="Y73" s="187"/>
      <c r="Z73" s="187"/>
      <c r="AA73" s="188"/>
      <c r="AB73" s="186"/>
      <c r="AC73" s="187"/>
      <c r="AD73" s="187"/>
      <c r="AE73" s="187"/>
      <c r="AF73" s="187"/>
      <c r="AG73" s="187"/>
      <c r="AH73" s="187"/>
      <c r="AI73" s="187"/>
      <c r="AJ73" s="187"/>
      <c r="AK73" s="187"/>
      <c r="AL73" s="187"/>
      <c r="AM73" s="187"/>
      <c r="AN73" s="187"/>
      <c r="AO73" s="188"/>
      <c r="AP73" s="189"/>
      <c r="AQ73" s="190"/>
      <c r="AR73" s="190"/>
      <c r="AS73" s="190"/>
      <c r="AT73" s="191"/>
      <c r="AU73" s="186"/>
      <c r="AV73" s="187"/>
      <c r="AW73" s="187"/>
      <c r="AX73" s="187"/>
      <c r="AY73" s="187"/>
      <c r="AZ73" s="187"/>
      <c r="BA73" s="187"/>
      <c r="BB73" s="187"/>
      <c r="BC73" s="188"/>
      <c r="BI73" s="37" t="str">
        <f t="shared" ref="BI73:BI106" si="7">"ITEM" &amp; $BI$4 &amp; "=" &amp; IF(TRIM($A73)="","",TEXT($A73,"yyyymmdd"))</f>
        <v>ITEM1=</v>
      </c>
      <c r="BJ73" s="37" t="str">
        <f t="shared" ref="BJ73:BJ106" si="8">"ITEM"&amp;$BJ$4&amp;"="&amp;IF(TRIM($E73)="","",$E73)</f>
        <v>ITEM2=</v>
      </c>
      <c r="BK73" s="37" t="str">
        <f t="shared" ref="BK73:BK106" si="9">"ITEM"&amp;$BK$4&amp;"="&amp;IF(TRIM($N73)="","",$N73)</f>
        <v>ITEM3=</v>
      </c>
      <c r="BL73" s="37" t="str">
        <f t="shared" ref="BL73:BL106" si="10">"ITEM"&amp;$BL$4&amp;"="&amp;IF(TRIM($AB73)="","",$AB73)</f>
        <v>ITEM4=</v>
      </c>
      <c r="BM73" s="37" t="str">
        <f t="shared" ref="BM73:BM106" si="11">"ITEM"&amp;$BM$4&amp;"="&amp;IF(TRIM($AP73)="","",IF(ISERROR(MATCH($AP73,$CA$3:$CA$4,0)),"INPUT_ERROR",MATCH($AP73,$CA$3:$CA$4,0)))</f>
        <v>ITEM5=</v>
      </c>
      <c r="BN73" s="37" t="str">
        <f t="shared" ref="BN73:BN106" si="12">"ITEM"&amp;$BN$4&amp;"="&amp;IF(TRIM($AU73)="","",$AU73)</f>
        <v>ITEM6=</v>
      </c>
    </row>
    <row r="74" spans="1:66" ht="21" customHeight="1">
      <c r="A74" s="183"/>
      <c r="B74" s="184"/>
      <c r="C74" s="184"/>
      <c r="D74" s="185"/>
      <c r="E74" s="186"/>
      <c r="F74" s="187"/>
      <c r="G74" s="187"/>
      <c r="H74" s="187"/>
      <c r="I74" s="187"/>
      <c r="J74" s="187"/>
      <c r="K74" s="187"/>
      <c r="L74" s="187"/>
      <c r="M74" s="188"/>
      <c r="N74" s="186"/>
      <c r="O74" s="187"/>
      <c r="P74" s="187"/>
      <c r="Q74" s="187"/>
      <c r="R74" s="187"/>
      <c r="S74" s="187"/>
      <c r="T74" s="187"/>
      <c r="U74" s="187"/>
      <c r="V74" s="187"/>
      <c r="W74" s="187"/>
      <c r="X74" s="187"/>
      <c r="Y74" s="187"/>
      <c r="Z74" s="187"/>
      <c r="AA74" s="188"/>
      <c r="AB74" s="186"/>
      <c r="AC74" s="187"/>
      <c r="AD74" s="187"/>
      <c r="AE74" s="187"/>
      <c r="AF74" s="187"/>
      <c r="AG74" s="187"/>
      <c r="AH74" s="187"/>
      <c r="AI74" s="187"/>
      <c r="AJ74" s="187"/>
      <c r="AK74" s="187"/>
      <c r="AL74" s="187"/>
      <c r="AM74" s="187"/>
      <c r="AN74" s="187"/>
      <c r="AO74" s="188"/>
      <c r="AP74" s="189"/>
      <c r="AQ74" s="190"/>
      <c r="AR74" s="190"/>
      <c r="AS74" s="190"/>
      <c r="AT74" s="191"/>
      <c r="AU74" s="186"/>
      <c r="AV74" s="187"/>
      <c r="AW74" s="187"/>
      <c r="AX74" s="187"/>
      <c r="AY74" s="187"/>
      <c r="AZ74" s="187"/>
      <c r="BA74" s="187"/>
      <c r="BB74" s="187"/>
      <c r="BC74" s="188"/>
      <c r="BI74" s="37" t="str">
        <f t="shared" si="7"/>
        <v>ITEM1=</v>
      </c>
      <c r="BJ74" s="37" t="str">
        <f t="shared" si="8"/>
        <v>ITEM2=</v>
      </c>
      <c r="BK74" s="37" t="str">
        <f t="shared" si="9"/>
        <v>ITEM3=</v>
      </c>
      <c r="BL74" s="37" t="str">
        <f t="shared" si="10"/>
        <v>ITEM4=</v>
      </c>
      <c r="BM74" s="37" t="str">
        <f t="shared" si="11"/>
        <v>ITEM5=</v>
      </c>
      <c r="BN74" s="37" t="str">
        <f t="shared" si="12"/>
        <v>ITEM6=</v>
      </c>
    </row>
    <row r="75" spans="1:66" ht="21" customHeight="1">
      <c r="A75" s="183"/>
      <c r="B75" s="184"/>
      <c r="C75" s="184"/>
      <c r="D75" s="185"/>
      <c r="E75" s="186"/>
      <c r="F75" s="187"/>
      <c r="G75" s="187"/>
      <c r="H75" s="187"/>
      <c r="I75" s="187"/>
      <c r="J75" s="187"/>
      <c r="K75" s="187"/>
      <c r="L75" s="187"/>
      <c r="M75" s="188"/>
      <c r="N75" s="186"/>
      <c r="O75" s="187"/>
      <c r="P75" s="187"/>
      <c r="Q75" s="187"/>
      <c r="R75" s="187"/>
      <c r="S75" s="187"/>
      <c r="T75" s="187"/>
      <c r="U75" s="187"/>
      <c r="V75" s="187"/>
      <c r="W75" s="187"/>
      <c r="X75" s="187"/>
      <c r="Y75" s="187"/>
      <c r="Z75" s="187"/>
      <c r="AA75" s="188"/>
      <c r="AB75" s="186"/>
      <c r="AC75" s="187"/>
      <c r="AD75" s="187"/>
      <c r="AE75" s="187"/>
      <c r="AF75" s="187"/>
      <c r="AG75" s="187"/>
      <c r="AH75" s="187"/>
      <c r="AI75" s="187"/>
      <c r="AJ75" s="187"/>
      <c r="AK75" s="187"/>
      <c r="AL75" s="187"/>
      <c r="AM75" s="187"/>
      <c r="AN75" s="187"/>
      <c r="AO75" s="188"/>
      <c r="AP75" s="189"/>
      <c r="AQ75" s="190"/>
      <c r="AR75" s="190"/>
      <c r="AS75" s="190"/>
      <c r="AT75" s="191"/>
      <c r="AU75" s="186"/>
      <c r="AV75" s="187"/>
      <c r="AW75" s="187"/>
      <c r="AX75" s="187"/>
      <c r="AY75" s="187"/>
      <c r="AZ75" s="187"/>
      <c r="BA75" s="187"/>
      <c r="BB75" s="187"/>
      <c r="BC75" s="188"/>
      <c r="BI75" s="37" t="str">
        <f t="shared" si="7"/>
        <v>ITEM1=</v>
      </c>
      <c r="BJ75" s="37" t="str">
        <f t="shared" si="8"/>
        <v>ITEM2=</v>
      </c>
      <c r="BK75" s="37" t="str">
        <f t="shared" si="9"/>
        <v>ITEM3=</v>
      </c>
      <c r="BL75" s="37" t="str">
        <f t="shared" si="10"/>
        <v>ITEM4=</v>
      </c>
      <c r="BM75" s="37" t="str">
        <f t="shared" si="11"/>
        <v>ITEM5=</v>
      </c>
      <c r="BN75" s="37" t="str">
        <f t="shared" si="12"/>
        <v>ITEM6=</v>
      </c>
    </row>
    <row r="76" spans="1:66" ht="21" customHeight="1">
      <c r="A76" s="183"/>
      <c r="B76" s="184"/>
      <c r="C76" s="184"/>
      <c r="D76" s="185"/>
      <c r="E76" s="186"/>
      <c r="F76" s="187"/>
      <c r="G76" s="187"/>
      <c r="H76" s="187"/>
      <c r="I76" s="187"/>
      <c r="J76" s="187"/>
      <c r="K76" s="187"/>
      <c r="L76" s="187"/>
      <c r="M76" s="188"/>
      <c r="N76" s="186"/>
      <c r="O76" s="187"/>
      <c r="P76" s="187"/>
      <c r="Q76" s="187"/>
      <c r="R76" s="187"/>
      <c r="S76" s="187"/>
      <c r="T76" s="187"/>
      <c r="U76" s="187"/>
      <c r="V76" s="187"/>
      <c r="W76" s="187"/>
      <c r="X76" s="187"/>
      <c r="Y76" s="187"/>
      <c r="Z76" s="187"/>
      <c r="AA76" s="188"/>
      <c r="AB76" s="186"/>
      <c r="AC76" s="187"/>
      <c r="AD76" s="187"/>
      <c r="AE76" s="187"/>
      <c r="AF76" s="187"/>
      <c r="AG76" s="187"/>
      <c r="AH76" s="187"/>
      <c r="AI76" s="187"/>
      <c r="AJ76" s="187"/>
      <c r="AK76" s="187"/>
      <c r="AL76" s="187"/>
      <c r="AM76" s="187"/>
      <c r="AN76" s="187"/>
      <c r="AO76" s="188"/>
      <c r="AP76" s="189"/>
      <c r="AQ76" s="190"/>
      <c r="AR76" s="190"/>
      <c r="AS76" s="190"/>
      <c r="AT76" s="191"/>
      <c r="AU76" s="186"/>
      <c r="AV76" s="187"/>
      <c r="AW76" s="187"/>
      <c r="AX76" s="187"/>
      <c r="AY76" s="187"/>
      <c r="AZ76" s="187"/>
      <c r="BA76" s="187"/>
      <c r="BB76" s="187"/>
      <c r="BC76" s="188"/>
      <c r="BI76" s="37" t="str">
        <f t="shared" si="7"/>
        <v>ITEM1=</v>
      </c>
      <c r="BJ76" s="37" t="str">
        <f t="shared" si="8"/>
        <v>ITEM2=</v>
      </c>
      <c r="BK76" s="37" t="str">
        <f t="shared" si="9"/>
        <v>ITEM3=</v>
      </c>
      <c r="BL76" s="37" t="str">
        <f t="shared" si="10"/>
        <v>ITEM4=</v>
      </c>
      <c r="BM76" s="37" t="str">
        <f t="shared" si="11"/>
        <v>ITEM5=</v>
      </c>
      <c r="BN76" s="37" t="str">
        <f t="shared" si="12"/>
        <v>ITEM6=</v>
      </c>
    </row>
    <row r="77" spans="1:66" ht="21" customHeight="1">
      <c r="A77" s="183"/>
      <c r="B77" s="184"/>
      <c r="C77" s="184"/>
      <c r="D77" s="185"/>
      <c r="E77" s="186"/>
      <c r="F77" s="187"/>
      <c r="G77" s="187"/>
      <c r="H77" s="187"/>
      <c r="I77" s="187"/>
      <c r="J77" s="187"/>
      <c r="K77" s="187"/>
      <c r="L77" s="187"/>
      <c r="M77" s="188"/>
      <c r="N77" s="186"/>
      <c r="O77" s="187"/>
      <c r="P77" s="187"/>
      <c r="Q77" s="187"/>
      <c r="R77" s="187"/>
      <c r="S77" s="187"/>
      <c r="T77" s="187"/>
      <c r="U77" s="187"/>
      <c r="V77" s="187"/>
      <c r="W77" s="187"/>
      <c r="X77" s="187"/>
      <c r="Y77" s="187"/>
      <c r="Z77" s="187"/>
      <c r="AA77" s="188"/>
      <c r="AB77" s="186"/>
      <c r="AC77" s="187"/>
      <c r="AD77" s="187"/>
      <c r="AE77" s="187"/>
      <c r="AF77" s="187"/>
      <c r="AG77" s="187"/>
      <c r="AH77" s="187"/>
      <c r="AI77" s="187"/>
      <c r="AJ77" s="187"/>
      <c r="AK77" s="187"/>
      <c r="AL77" s="187"/>
      <c r="AM77" s="187"/>
      <c r="AN77" s="187"/>
      <c r="AO77" s="188"/>
      <c r="AP77" s="189"/>
      <c r="AQ77" s="190"/>
      <c r="AR77" s="190"/>
      <c r="AS77" s="190"/>
      <c r="AT77" s="191"/>
      <c r="AU77" s="186"/>
      <c r="AV77" s="187"/>
      <c r="AW77" s="187"/>
      <c r="AX77" s="187"/>
      <c r="AY77" s="187"/>
      <c r="AZ77" s="187"/>
      <c r="BA77" s="187"/>
      <c r="BB77" s="187"/>
      <c r="BC77" s="188"/>
      <c r="BI77" s="37" t="str">
        <f t="shared" si="7"/>
        <v>ITEM1=</v>
      </c>
      <c r="BJ77" s="37" t="str">
        <f t="shared" si="8"/>
        <v>ITEM2=</v>
      </c>
      <c r="BK77" s="37" t="str">
        <f t="shared" si="9"/>
        <v>ITEM3=</v>
      </c>
      <c r="BL77" s="37" t="str">
        <f t="shared" si="10"/>
        <v>ITEM4=</v>
      </c>
      <c r="BM77" s="37" t="str">
        <f t="shared" si="11"/>
        <v>ITEM5=</v>
      </c>
      <c r="BN77" s="37" t="str">
        <f t="shared" si="12"/>
        <v>ITEM6=</v>
      </c>
    </row>
    <row r="78" spans="1:66" ht="21" customHeight="1">
      <c r="A78" s="183"/>
      <c r="B78" s="184"/>
      <c r="C78" s="184"/>
      <c r="D78" s="185"/>
      <c r="E78" s="186"/>
      <c r="F78" s="187"/>
      <c r="G78" s="187"/>
      <c r="H78" s="187"/>
      <c r="I78" s="187"/>
      <c r="J78" s="187"/>
      <c r="K78" s="187"/>
      <c r="L78" s="187"/>
      <c r="M78" s="188"/>
      <c r="N78" s="186"/>
      <c r="O78" s="187"/>
      <c r="P78" s="187"/>
      <c r="Q78" s="187"/>
      <c r="R78" s="187"/>
      <c r="S78" s="187"/>
      <c r="T78" s="187"/>
      <c r="U78" s="187"/>
      <c r="V78" s="187"/>
      <c r="W78" s="187"/>
      <c r="X78" s="187"/>
      <c r="Y78" s="187"/>
      <c r="Z78" s="187"/>
      <c r="AA78" s="188"/>
      <c r="AB78" s="186"/>
      <c r="AC78" s="187"/>
      <c r="AD78" s="187"/>
      <c r="AE78" s="187"/>
      <c r="AF78" s="187"/>
      <c r="AG78" s="187"/>
      <c r="AH78" s="187"/>
      <c r="AI78" s="187"/>
      <c r="AJ78" s="187"/>
      <c r="AK78" s="187"/>
      <c r="AL78" s="187"/>
      <c r="AM78" s="187"/>
      <c r="AN78" s="187"/>
      <c r="AO78" s="188"/>
      <c r="AP78" s="189"/>
      <c r="AQ78" s="190"/>
      <c r="AR78" s="190"/>
      <c r="AS78" s="190"/>
      <c r="AT78" s="191"/>
      <c r="AU78" s="186"/>
      <c r="AV78" s="187"/>
      <c r="AW78" s="187"/>
      <c r="AX78" s="187"/>
      <c r="AY78" s="187"/>
      <c r="AZ78" s="187"/>
      <c r="BA78" s="187"/>
      <c r="BB78" s="187"/>
      <c r="BC78" s="188"/>
      <c r="BI78" s="37" t="str">
        <f t="shared" si="7"/>
        <v>ITEM1=</v>
      </c>
      <c r="BJ78" s="37" t="str">
        <f t="shared" si="8"/>
        <v>ITEM2=</v>
      </c>
      <c r="BK78" s="37" t="str">
        <f t="shared" si="9"/>
        <v>ITEM3=</v>
      </c>
      <c r="BL78" s="37" t="str">
        <f t="shared" si="10"/>
        <v>ITEM4=</v>
      </c>
      <c r="BM78" s="37" t="str">
        <f t="shared" si="11"/>
        <v>ITEM5=</v>
      </c>
      <c r="BN78" s="37" t="str">
        <f t="shared" si="12"/>
        <v>ITEM6=</v>
      </c>
    </row>
    <row r="79" spans="1:66" ht="21" customHeight="1">
      <c r="A79" s="183"/>
      <c r="B79" s="184"/>
      <c r="C79" s="184"/>
      <c r="D79" s="185"/>
      <c r="E79" s="186"/>
      <c r="F79" s="187"/>
      <c r="G79" s="187"/>
      <c r="H79" s="187"/>
      <c r="I79" s="187"/>
      <c r="J79" s="187"/>
      <c r="K79" s="187"/>
      <c r="L79" s="187"/>
      <c r="M79" s="188"/>
      <c r="N79" s="186"/>
      <c r="O79" s="187"/>
      <c r="P79" s="187"/>
      <c r="Q79" s="187"/>
      <c r="R79" s="187"/>
      <c r="S79" s="187"/>
      <c r="T79" s="187"/>
      <c r="U79" s="187"/>
      <c r="V79" s="187"/>
      <c r="W79" s="187"/>
      <c r="X79" s="187"/>
      <c r="Y79" s="187"/>
      <c r="Z79" s="187"/>
      <c r="AA79" s="188"/>
      <c r="AB79" s="186"/>
      <c r="AC79" s="187"/>
      <c r="AD79" s="187"/>
      <c r="AE79" s="187"/>
      <c r="AF79" s="187"/>
      <c r="AG79" s="187"/>
      <c r="AH79" s="187"/>
      <c r="AI79" s="187"/>
      <c r="AJ79" s="187"/>
      <c r="AK79" s="187"/>
      <c r="AL79" s="187"/>
      <c r="AM79" s="187"/>
      <c r="AN79" s="187"/>
      <c r="AO79" s="188"/>
      <c r="AP79" s="189"/>
      <c r="AQ79" s="190"/>
      <c r="AR79" s="190"/>
      <c r="AS79" s="190"/>
      <c r="AT79" s="191"/>
      <c r="AU79" s="186"/>
      <c r="AV79" s="187"/>
      <c r="AW79" s="187"/>
      <c r="AX79" s="187"/>
      <c r="AY79" s="187"/>
      <c r="AZ79" s="187"/>
      <c r="BA79" s="187"/>
      <c r="BB79" s="187"/>
      <c r="BC79" s="188"/>
      <c r="BI79" s="37" t="str">
        <f t="shared" si="7"/>
        <v>ITEM1=</v>
      </c>
      <c r="BJ79" s="37" t="str">
        <f t="shared" si="8"/>
        <v>ITEM2=</v>
      </c>
      <c r="BK79" s="37" t="str">
        <f t="shared" si="9"/>
        <v>ITEM3=</v>
      </c>
      <c r="BL79" s="37" t="str">
        <f t="shared" si="10"/>
        <v>ITEM4=</v>
      </c>
      <c r="BM79" s="37" t="str">
        <f t="shared" si="11"/>
        <v>ITEM5=</v>
      </c>
      <c r="BN79" s="37" t="str">
        <f t="shared" si="12"/>
        <v>ITEM6=</v>
      </c>
    </row>
    <row r="80" spans="1:66" ht="21" customHeight="1">
      <c r="A80" s="183"/>
      <c r="B80" s="184"/>
      <c r="C80" s="184"/>
      <c r="D80" s="185"/>
      <c r="E80" s="186"/>
      <c r="F80" s="187"/>
      <c r="G80" s="187"/>
      <c r="H80" s="187"/>
      <c r="I80" s="187"/>
      <c r="J80" s="187"/>
      <c r="K80" s="187"/>
      <c r="L80" s="187"/>
      <c r="M80" s="188"/>
      <c r="N80" s="186"/>
      <c r="O80" s="187"/>
      <c r="P80" s="187"/>
      <c r="Q80" s="187"/>
      <c r="R80" s="187"/>
      <c r="S80" s="187"/>
      <c r="T80" s="187"/>
      <c r="U80" s="187"/>
      <c r="V80" s="187"/>
      <c r="W80" s="187"/>
      <c r="X80" s="187"/>
      <c r="Y80" s="187"/>
      <c r="Z80" s="187"/>
      <c r="AA80" s="188"/>
      <c r="AB80" s="186"/>
      <c r="AC80" s="187"/>
      <c r="AD80" s="187"/>
      <c r="AE80" s="187"/>
      <c r="AF80" s="187"/>
      <c r="AG80" s="187"/>
      <c r="AH80" s="187"/>
      <c r="AI80" s="187"/>
      <c r="AJ80" s="187"/>
      <c r="AK80" s="187"/>
      <c r="AL80" s="187"/>
      <c r="AM80" s="187"/>
      <c r="AN80" s="187"/>
      <c r="AO80" s="188"/>
      <c r="AP80" s="189"/>
      <c r="AQ80" s="190"/>
      <c r="AR80" s="190"/>
      <c r="AS80" s="190"/>
      <c r="AT80" s="191"/>
      <c r="AU80" s="186"/>
      <c r="AV80" s="187"/>
      <c r="AW80" s="187"/>
      <c r="AX80" s="187"/>
      <c r="AY80" s="187"/>
      <c r="AZ80" s="187"/>
      <c r="BA80" s="187"/>
      <c r="BB80" s="187"/>
      <c r="BC80" s="188"/>
      <c r="BI80" s="37" t="str">
        <f t="shared" si="7"/>
        <v>ITEM1=</v>
      </c>
      <c r="BJ80" s="37" t="str">
        <f t="shared" si="8"/>
        <v>ITEM2=</v>
      </c>
      <c r="BK80" s="37" t="str">
        <f t="shared" si="9"/>
        <v>ITEM3=</v>
      </c>
      <c r="BL80" s="37" t="str">
        <f t="shared" si="10"/>
        <v>ITEM4=</v>
      </c>
      <c r="BM80" s="37" t="str">
        <f t="shared" si="11"/>
        <v>ITEM5=</v>
      </c>
      <c r="BN80" s="37" t="str">
        <f t="shared" si="12"/>
        <v>ITEM6=</v>
      </c>
    </row>
    <row r="81" spans="1:66" ht="21" customHeight="1">
      <c r="A81" s="183"/>
      <c r="B81" s="184"/>
      <c r="C81" s="184"/>
      <c r="D81" s="185"/>
      <c r="E81" s="186"/>
      <c r="F81" s="187"/>
      <c r="G81" s="187"/>
      <c r="H81" s="187"/>
      <c r="I81" s="187"/>
      <c r="J81" s="187"/>
      <c r="K81" s="187"/>
      <c r="L81" s="187"/>
      <c r="M81" s="188"/>
      <c r="N81" s="186"/>
      <c r="O81" s="187"/>
      <c r="P81" s="187"/>
      <c r="Q81" s="187"/>
      <c r="R81" s="187"/>
      <c r="S81" s="187"/>
      <c r="T81" s="187"/>
      <c r="U81" s="187"/>
      <c r="V81" s="187"/>
      <c r="W81" s="187"/>
      <c r="X81" s="187"/>
      <c r="Y81" s="187"/>
      <c r="Z81" s="187"/>
      <c r="AA81" s="188"/>
      <c r="AB81" s="186"/>
      <c r="AC81" s="187"/>
      <c r="AD81" s="187"/>
      <c r="AE81" s="187"/>
      <c r="AF81" s="187"/>
      <c r="AG81" s="187"/>
      <c r="AH81" s="187"/>
      <c r="AI81" s="187"/>
      <c r="AJ81" s="187"/>
      <c r="AK81" s="187"/>
      <c r="AL81" s="187"/>
      <c r="AM81" s="187"/>
      <c r="AN81" s="187"/>
      <c r="AO81" s="188"/>
      <c r="AP81" s="189"/>
      <c r="AQ81" s="190"/>
      <c r="AR81" s="190"/>
      <c r="AS81" s="190"/>
      <c r="AT81" s="191"/>
      <c r="AU81" s="186"/>
      <c r="AV81" s="187"/>
      <c r="AW81" s="187"/>
      <c r="AX81" s="187"/>
      <c r="AY81" s="187"/>
      <c r="AZ81" s="187"/>
      <c r="BA81" s="187"/>
      <c r="BB81" s="187"/>
      <c r="BC81" s="188"/>
      <c r="BI81" s="37" t="str">
        <f t="shared" si="7"/>
        <v>ITEM1=</v>
      </c>
      <c r="BJ81" s="37" t="str">
        <f t="shared" si="8"/>
        <v>ITEM2=</v>
      </c>
      <c r="BK81" s="37" t="str">
        <f t="shared" si="9"/>
        <v>ITEM3=</v>
      </c>
      <c r="BL81" s="37" t="str">
        <f t="shared" si="10"/>
        <v>ITEM4=</v>
      </c>
      <c r="BM81" s="37" t="str">
        <f t="shared" si="11"/>
        <v>ITEM5=</v>
      </c>
      <c r="BN81" s="37" t="str">
        <f t="shared" si="12"/>
        <v>ITEM6=</v>
      </c>
    </row>
    <row r="82" spans="1:66" ht="21" customHeight="1">
      <c r="A82" s="183"/>
      <c r="B82" s="184"/>
      <c r="C82" s="184"/>
      <c r="D82" s="185"/>
      <c r="E82" s="186"/>
      <c r="F82" s="187"/>
      <c r="G82" s="187"/>
      <c r="H82" s="187"/>
      <c r="I82" s="187"/>
      <c r="J82" s="187"/>
      <c r="K82" s="187"/>
      <c r="L82" s="187"/>
      <c r="M82" s="188"/>
      <c r="N82" s="186"/>
      <c r="O82" s="187"/>
      <c r="P82" s="187"/>
      <c r="Q82" s="187"/>
      <c r="R82" s="187"/>
      <c r="S82" s="187"/>
      <c r="T82" s="187"/>
      <c r="U82" s="187"/>
      <c r="V82" s="187"/>
      <c r="W82" s="187"/>
      <c r="X82" s="187"/>
      <c r="Y82" s="187"/>
      <c r="Z82" s="187"/>
      <c r="AA82" s="188"/>
      <c r="AB82" s="186"/>
      <c r="AC82" s="187"/>
      <c r="AD82" s="187"/>
      <c r="AE82" s="187"/>
      <c r="AF82" s="187"/>
      <c r="AG82" s="187"/>
      <c r="AH82" s="187"/>
      <c r="AI82" s="187"/>
      <c r="AJ82" s="187"/>
      <c r="AK82" s="187"/>
      <c r="AL82" s="187"/>
      <c r="AM82" s="187"/>
      <c r="AN82" s="187"/>
      <c r="AO82" s="188"/>
      <c r="AP82" s="189"/>
      <c r="AQ82" s="190"/>
      <c r="AR82" s="190"/>
      <c r="AS82" s="190"/>
      <c r="AT82" s="191"/>
      <c r="AU82" s="186"/>
      <c r="AV82" s="187"/>
      <c r="AW82" s="187"/>
      <c r="AX82" s="187"/>
      <c r="AY82" s="187"/>
      <c r="AZ82" s="187"/>
      <c r="BA82" s="187"/>
      <c r="BB82" s="187"/>
      <c r="BC82" s="188"/>
      <c r="BI82" s="37" t="str">
        <f t="shared" si="7"/>
        <v>ITEM1=</v>
      </c>
      <c r="BJ82" s="37" t="str">
        <f t="shared" si="8"/>
        <v>ITEM2=</v>
      </c>
      <c r="BK82" s="37" t="str">
        <f t="shared" si="9"/>
        <v>ITEM3=</v>
      </c>
      <c r="BL82" s="37" t="str">
        <f t="shared" si="10"/>
        <v>ITEM4=</v>
      </c>
      <c r="BM82" s="37" t="str">
        <f t="shared" si="11"/>
        <v>ITEM5=</v>
      </c>
      <c r="BN82" s="37" t="str">
        <f t="shared" si="12"/>
        <v>ITEM6=</v>
      </c>
    </row>
    <row r="83" spans="1:66" ht="21" customHeight="1">
      <c r="A83" s="183"/>
      <c r="B83" s="184"/>
      <c r="C83" s="184"/>
      <c r="D83" s="185"/>
      <c r="E83" s="186"/>
      <c r="F83" s="187"/>
      <c r="G83" s="187"/>
      <c r="H83" s="187"/>
      <c r="I83" s="187"/>
      <c r="J83" s="187"/>
      <c r="K83" s="187"/>
      <c r="L83" s="187"/>
      <c r="M83" s="188"/>
      <c r="N83" s="186"/>
      <c r="O83" s="187"/>
      <c r="P83" s="187"/>
      <c r="Q83" s="187"/>
      <c r="R83" s="187"/>
      <c r="S83" s="187"/>
      <c r="T83" s="187"/>
      <c r="U83" s="187"/>
      <c r="V83" s="187"/>
      <c r="W83" s="187"/>
      <c r="X83" s="187"/>
      <c r="Y83" s="187"/>
      <c r="Z83" s="187"/>
      <c r="AA83" s="188"/>
      <c r="AB83" s="186"/>
      <c r="AC83" s="187"/>
      <c r="AD83" s="187"/>
      <c r="AE83" s="187"/>
      <c r="AF83" s="187"/>
      <c r="AG83" s="187"/>
      <c r="AH83" s="187"/>
      <c r="AI83" s="187"/>
      <c r="AJ83" s="187"/>
      <c r="AK83" s="187"/>
      <c r="AL83" s="187"/>
      <c r="AM83" s="187"/>
      <c r="AN83" s="187"/>
      <c r="AO83" s="188"/>
      <c r="AP83" s="189"/>
      <c r="AQ83" s="190"/>
      <c r="AR83" s="190"/>
      <c r="AS83" s="190"/>
      <c r="AT83" s="191"/>
      <c r="AU83" s="186"/>
      <c r="AV83" s="187"/>
      <c r="AW83" s="187"/>
      <c r="AX83" s="187"/>
      <c r="AY83" s="187"/>
      <c r="AZ83" s="187"/>
      <c r="BA83" s="187"/>
      <c r="BB83" s="187"/>
      <c r="BC83" s="188"/>
      <c r="BI83" s="37" t="str">
        <f t="shared" si="7"/>
        <v>ITEM1=</v>
      </c>
      <c r="BJ83" s="37" t="str">
        <f t="shared" si="8"/>
        <v>ITEM2=</v>
      </c>
      <c r="BK83" s="37" t="str">
        <f t="shared" si="9"/>
        <v>ITEM3=</v>
      </c>
      <c r="BL83" s="37" t="str">
        <f t="shared" si="10"/>
        <v>ITEM4=</v>
      </c>
      <c r="BM83" s="37" t="str">
        <f t="shared" si="11"/>
        <v>ITEM5=</v>
      </c>
      <c r="BN83" s="37" t="str">
        <f t="shared" si="12"/>
        <v>ITEM6=</v>
      </c>
    </row>
    <row r="84" spans="1:66" ht="21" customHeight="1">
      <c r="A84" s="183"/>
      <c r="B84" s="184"/>
      <c r="C84" s="184"/>
      <c r="D84" s="185"/>
      <c r="E84" s="186"/>
      <c r="F84" s="187"/>
      <c r="G84" s="187"/>
      <c r="H84" s="187"/>
      <c r="I84" s="187"/>
      <c r="J84" s="187"/>
      <c r="K84" s="187"/>
      <c r="L84" s="187"/>
      <c r="M84" s="188"/>
      <c r="N84" s="186"/>
      <c r="O84" s="187"/>
      <c r="P84" s="187"/>
      <c r="Q84" s="187"/>
      <c r="R84" s="187"/>
      <c r="S84" s="187"/>
      <c r="T84" s="187"/>
      <c r="U84" s="187"/>
      <c r="V84" s="187"/>
      <c r="W84" s="187"/>
      <c r="X84" s="187"/>
      <c r="Y84" s="187"/>
      <c r="Z84" s="187"/>
      <c r="AA84" s="188"/>
      <c r="AB84" s="186"/>
      <c r="AC84" s="187"/>
      <c r="AD84" s="187"/>
      <c r="AE84" s="187"/>
      <c r="AF84" s="187"/>
      <c r="AG84" s="187"/>
      <c r="AH84" s="187"/>
      <c r="AI84" s="187"/>
      <c r="AJ84" s="187"/>
      <c r="AK84" s="187"/>
      <c r="AL84" s="187"/>
      <c r="AM84" s="187"/>
      <c r="AN84" s="187"/>
      <c r="AO84" s="188"/>
      <c r="AP84" s="189"/>
      <c r="AQ84" s="190"/>
      <c r="AR84" s="190"/>
      <c r="AS84" s="190"/>
      <c r="AT84" s="191"/>
      <c r="AU84" s="186"/>
      <c r="AV84" s="187"/>
      <c r="AW84" s="187"/>
      <c r="AX84" s="187"/>
      <c r="AY84" s="187"/>
      <c r="AZ84" s="187"/>
      <c r="BA84" s="187"/>
      <c r="BB84" s="187"/>
      <c r="BC84" s="188"/>
      <c r="BI84" s="37" t="str">
        <f t="shared" si="7"/>
        <v>ITEM1=</v>
      </c>
      <c r="BJ84" s="37" t="str">
        <f t="shared" si="8"/>
        <v>ITEM2=</v>
      </c>
      <c r="BK84" s="37" t="str">
        <f t="shared" si="9"/>
        <v>ITEM3=</v>
      </c>
      <c r="BL84" s="37" t="str">
        <f t="shared" si="10"/>
        <v>ITEM4=</v>
      </c>
      <c r="BM84" s="37" t="str">
        <f t="shared" si="11"/>
        <v>ITEM5=</v>
      </c>
      <c r="BN84" s="37" t="str">
        <f t="shared" si="12"/>
        <v>ITEM6=</v>
      </c>
    </row>
    <row r="85" spans="1:66" ht="21" customHeight="1">
      <c r="A85" s="183"/>
      <c r="B85" s="184"/>
      <c r="C85" s="184"/>
      <c r="D85" s="185"/>
      <c r="E85" s="186"/>
      <c r="F85" s="187"/>
      <c r="G85" s="187"/>
      <c r="H85" s="187"/>
      <c r="I85" s="187"/>
      <c r="J85" s="187"/>
      <c r="K85" s="187"/>
      <c r="L85" s="187"/>
      <c r="M85" s="188"/>
      <c r="N85" s="186"/>
      <c r="O85" s="187"/>
      <c r="P85" s="187"/>
      <c r="Q85" s="187"/>
      <c r="R85" s="187"/>
      <c r="S85" s="187"/>
      <c r="T85" s="187"/>
      <c r="U85" s="187"/>
      <c r="V85" s="187"/>
      <c r="W85" s="187"/>
      <c r="X85" s="187"/>
      <c r="Y85" s="187"/>
      <c r="Z85" s="187"/>
      <c r="AA85" s="188"/>
      <c r="AB85" s="186"/>
      <c r="AC85" s="187"/>
      <c r="AD85" s="187"/>
      <c r="AE85" s="187"/>
      <c r="AF85" s="187"/>
      <c r="AG85" s="187"/>
      <c r="AH85" s="187"/>
      <c r="AI85" s="187"/>
      <c r="AJ85" s="187"/>
      <c r="AK85" s="187"/>
      <c r="AL85" s="187"/>
      <c r="AM85" s="187"/>
      <c r="AN85" s="187"/>
      <c r="AO85" s="188"/>
      <c r="AP85" s="189"/>
      <c r="AQ85" s="190"/>
      <c r="AR85" s="190"/>
      <c r="AS85" s="190"/>
      <c r="AT85" s="191"/>
      <c r="AU85" s="186"/>
      <c r="AV85" s="187"/>
      <c r="AW85" s="187"/>
      <c r="AX85" s="187"/>
      <c r="AY85" s="187"/>
      <c r="AZ85" s="187"/>
      <c r="BA85" s="187"/>
      <c r="BB85" s="187"/>
      <c r="BC85" s="188"/>
      <c r="BI85" s="37" t="str">
        <f t="shared" si="7"/>
        <v>ITEM1=</v>
      </c>
      <c r="BJ85" s="37" t="str">
        <f t="shared" si="8"/>
        <v>ITEM2=</v>
      </c>
      <c r="BK85" s="37" t="str">
        <f t="shared" si="9"/>
        <v>ITEM3=</v>
      </c>
      <c r="BL85" s="37" t="str">
        <f t="shared" si="10"/>
        <v>ITEM4=</v>
      </c>
      <c r="BM85" s="37" t="str">
        <f t="shared" si="11"/>
        <v>ITEM5=</v>
      </c>
      <c r="BN85" s="37" t="str">
        <f t="shared" si="12"/>
        <v>ITEM6=</v>
      </c>
    </row>
    <row r="86" spans="1:66" ht="21" customHeight="1">
      <c r="A86" s="183"/>
      <c r="B86" s="184"/>
      <c r="C86" s="184"/>
      <c r="D86" s="185"/>
      <c r="E86" s="186"/>
      <c r="F86" s="187"/>
      <c r="G86" s="187"/>
      <c r="H86" s="187"/>
      <c r="I86" s="187"/>
      <c r="J86" s="187"/>
      <c r="K86" s="187"/>
      <c r="L86" s="187"/>
      <c r="M86" s="188"/>
      <c r="N86" s="186"/>
      <c r="O86" s="187"/>
      <c r="P86" s="187"/>
      <c r="Q86" s="187"/>
      <c r="R86" s="187"/>
      <c r="S86" s="187"/>
      <c r="T86" s="187"/>
      <c r="U86" s="187"/>
      <c r="V86" s="187"/>
      <c r="W86" s="187"/>
      <c r="X86" s="187"/>
      <c r="Y86" s="187"/>
      <c r="Z86" s="187"/>
      <c r="AA86" s="188"/>
      <c r="AB86" s="186"/>
      <c r="AC86" s="187"/>
      <c r="AD86" s="187"/>
      <c r="AE86" s="187"/>
      <c r="AF86" s="187"/>
      <c r="AG86" s="187"/>
      <c r="AH86" s="187"/>
      <c r="AI86" s="187"/>
      <c r="AJ86" s="187"/>
      <c r="AK86" s="187"/>
      <c r="AL86" s="187"/>
      <c r="AM86" s="187"/>
      <c r="AN86" s="187"/>
      <c r="AO86" s="188"/>
      <c r="AP86" s="189"/>
      <c r="AQ86" s="190"/>
      <c r="AR86" s="190"/>
      <c r="AS86" s="190"/>
      <c r="AT86" s="191"/>
      <c r="AU86" s="186"/>
      <c r="AV86" s="187"/>
      <c r="AW86" s="187"/>
      <c r="AX86" s="187"/>
      <c r="AY86" s="187"/>
      <c r="AZ86" s="187"/>
      <c r="BA86" s="187"/>
      <c r="BB86" s="187"/>
      <c r="BC86" s="188"/>
      <c r="BI86" s="37" t="str">
        <f t="shared" si="7"/>
        <v>ITEM1=</v>
      </c>
      <c r="BJ86" s="37" t="str">
        <f t="shared" si="8"/>
        <v>ITEM2=</v>
      </c>
      <c r="BK86" s="37" t="str">
        <f t="shared" si="9"/>
        <v>ITEM3=</v>
      </c>
      <c r="BL86" s="37" t="str">
        <f t="shared" si="10"/>
        <v>ITEM4=</v>
      </c>
      <c r="BM86" s="37" t="str">
        <f t="shared" si="11"/>
        <v>ITEM5=</v>
      </c>
      <c r="BN86" s="37" t="str">
        <f t="shared" si="12"/>
        <v>ITEM6=</v>
      </c>
    </row>
    <row r="87" spans="1:66" ht="21" customHeight="1">
      <c r="A87" s="183"/>
      <c r="B87" s="184"/>
      <c r="C87" s="184"/>
      <c r="D87" s="185"/>
      <c r="E87" s="186"/>
      <c r="F87" s="187"/>
      <c r="G87" s="187"/>
      <c r="H87" s="187"/>
      <c r="I87" s="187"/>
      <c r="J87" s="187"/>
      <c r="K87" s="187"/>
      <c r="L87" s="187"/>
      <c r="M87" s="188"/>
      <c r="N87" s="186"/>
      <c r="O87" s="187"/>
      <c r="P87" s="187"/>
      <c r="Q87" s="187"/>
      <c r="R87" s="187"/>
      <c r="S87" s="187"/>
      <c r="T87" s="187"/>
      <c r="U87" s="187"/>
      <c r="V87" s="187"/>
      <c r="W87" s="187"/>
      <c r="X87" s="187"/>
      <c r="Y87" s="187"/>
      <c r="Z87" s="187"/>
      <c r="AA87" s="188"/>
      <c r="AB87" s="186"/>
      <c r="AC87" s="187"/>
      <c r="AD87" s="187"/>
      <c r="AE87" s="187"/>
      <c r="AF87" s="187"/>
      <c r="AG87" s="187"/>
      <c r="AH87" s="187"/>
      <c r="AI87" s="187"/>
      <c r="AJ87" s="187"/>
      <c r="AK87" s="187"/>
      <c r="AL87" s="187"/>
      <c r="AM87" s="187"/>
      <c r="AN87" s="187"/>
      <c r="AO87" s="188"/>
      <c r="AP87" s="189"/>
      <c r="AQ87" s="190"/>
      <c r="AR87" s="190"/>
      <c r="AS87" s="190"/>
      <c r="AT87" s="191"/>
      <c r="AU87" s="186"/>
      <c r="AV87" s="187"/>
      <c r="AW87" s="187"/>
      <c r="AX87" s="187"/>
      <c r="AY87" s="187"/>
      <c r="AZ87" s="187"/>
      <c r="BA87" s="187"/>
      <c r="BB87" s="187"/>
      <c r="BC87" s="188"/>
      <c r="BI87" s="37" t="str">
        <f t="shared" si="7"/>
        <v>ITEM1=</v>
      </c>
      <c r="BJ87" s="37" t="str">
        <f t="shared" si="8"/>
        <v>ITEM2=</v>
      </c>
      <c r="BK87" s="37" t="str">
        <f t="shared" si="9"/>
        <v>ITEM3=</v>
      </c>
      <c r="BL87" s="37" t="str">
        <f t="shared" si="10"/>
        <v>ITEM4=</v>
      </c>
      <c r="BM87" s="37" t="str">
        <f t="shared" si="11"/>
        <v>ITEM5=</v>
      </c>
      <c r="BN87" s="37" t="str">
        <f t="shared" si="12"/>
        <v>ITEM6=</v>
      </c>
    </row>
    <row r="88" spans="1:66" ht="21" customHeight="1">
      <c r="A88" s="183"/>
      <c r="B88" s="184"/>
      <c r="C88" s="184"/>
      <c r="D88" s="185"/>
      <c r="E88" s="186"/>
      <c r="F88" s="187"/>
      <c r="G88" s="187"/>
      <c r="H88" s="187"/>
      <c r="I88" s="187"/>
      <c r="J88" s="187"/>
      <c r="K88" s="187"/>
      <c r="L88" s="187"/>
      <c r="M88" s="188"/>
      <c r="N88" s="186"/>
      <c r="O88" s="187"/>
      <c r="P88" s="187"/>
      <c r="Q88" s="187"/>
      <c r="R88" s="187"/>
      <c r="S88" s="187"/>
      <c r="T88" s="187"/>
      <c r="U88" s="187"/>
      <c r="V88" s="187"/>
      <c r="W88" s="187"/>
      <c r="X88" s="187"/>
      <c r="Y88" s="187"/>
      <c r="Z88" s="187"/>
      <c r="AA88" s="188"/>
      <c r="AB88" s="186"/>
      <c r="AC88" s="187"/>
      <c r="AD88" s="187"/>
      <c r="AE88" s="187"/>
      <c r="AF88" s="187"/>
      <c r="AG88" s="187"/>
      <c r="AH88" s="187"/>
      <c r="AI88" s="187"/>
      <c r="AJ88" s="187"/>
      <c r="AK88" s="187"/>
      <c r="AL88" s="187"/>
      <c r="AM88" s="187"/>
      <c r="AN88" s="187"/>
      <c r="AO88" s="188"/>
      <c r="AP88" s="189"/>
      <c r="AQ88" s="190"/>
      <c r="AR88" s="190"/>
      <c r="AS88" s="190"/>
      <c r="AT88" s="191"/>
      <c r="AU88" s="186"/>
      <c r="AV88" s="187"/>
      <c r="AW88" s="187"/>
      <c r="AX88" s="187"/>
      <c r="AY88" s="187"/>
      <c r="AZ88" s="187"/>
      <c r="BA88" s="187"/>
      <c r="BB88" s="187"/>
      <c r="BC88" s="188"/>
      <c r="BI88" s="37" t="str">
        <f t="shared" si="7"/>
        <v>ITEM1=</v>
      </c>
      <c r="BJ88" s="37" t="str">
        <f t="shared" si="8"/>
        <v>ITEM2=</v>
      </c>
      <c r="BK88" s="37" t="str">
        <f t="shared" si="9"/>
        <v>ITEM3=</v>
      </c>
      <c r="BL88" s="37" t="str">
        <f t="shared" si="10"/>
        <v>ITEM4=</v>
      </c>
      <c r="BM88" s="37" t="str">
        <f t="shared" si="11"/>
        <v>ITEM5=</v>
      </c>
      <c r="BN88" s="37" t="str">
        <f t="shared" si="12"/>
        <v>ITEM6=</v>
      </c>
    </row>
    <row r="89" spans="1:66" ht="21" customHeight="1">
      <c r="A89" s="183"/>
      <c r="B89" s="184"/>
      <c r="C89" s="184"/>
      <c r="D89" s="185"/>
      <c r="E89" s="186"/>
      <c r="F89" s="187"/>
      <c r="G89" s="187"/>
      <c r="H89" s="187"/>
      <c r="I89" s="187"/>
      <c r="J89" s="187"/>
      <c r="K89" s="187"/>
      <c r="L89" s="187"/>
      <c r="M89" s="188"/>
      <c r="N89" s="186"/>
      <c r="O89" s="187"/>
      <c r="P89" s="187"/>
      <c r="Q89" s="187"/>
      <c r="R89" s="187"/>
      <c r="S89" s="187"/>
      <c r="T89" s="187"/>
      <c r="U89" s="187"/>
      <c r="V89" s="187"/>
      <c r="W89" s="187"/>
      <c r="X89" s="187"/>
      <c r="Y89" s="187"/>
      <c r="Z89" s="187"/>
      <c r="AA89" s="188"/>
      <c r="AB89" s="186"/>
      <c r="AC89" s="187"/>
      <c r="AD89" s="187"/>
      <c r="AE89" s="187"/>
      <c r="AF89" s="187"/>
      <c r="AG89" s="187"/>
      <c r="AH89" s="187"/>
      <c r="AI89" s="187"/>
      <c r="AJ89" s="187"/>
      <c r="AK89" s="187"/>
      <c r="AL89" s="187"/>
      <c r="AM89" s="187"/>
      <c r="AN89" s="187"/>
      <c r="AO89" s="188"/>
      <c r="AP89" s="189"/>
      <c r="AQ89" s="190"/>
      <c r="AR89" s="190"/>
      <c r="AS89" s="190"/>
      <c r="AT89" s="191"/>
      <c r="AU89" s="186"/>
      <c r="AV89" s="187"/>
      <c r="AW89" s="187"/>
      <c r="AX89" s="187"/>
      <c r="AY89" s="187"/>
      <c r="AZ89" s="187"/>
      <c r="BA89" s="187"/>
      <c r="BB89" s="187"/>
      <c r="BC89" s="188"/>
      <c r="BI89" s="37" t="str">
        <f t="shared" si="7"/>
        <v>ITEM1=</v>
      </c>
      <c r="BJ89" s="37" t="str">
        <f t="shared" si="8"/>
        <v>ITEM2=</v>
      </c>
      <c r="BK89" s="37" t="str">
        <f t="shared" si="9"/>
        <v>ITEM3=</v>
      </c>
      <c r="BL89" s="37" t="str">
        <f t="shared" si="10"/>
        <v>ITEM4=</v>
      </c>
      <c r="BM89" s="37" t="str">
        <f t="shared" si="11"/>
        <v>ITEM5=</v>
      </c>
      <c r="BN89" s="37" t="str">
        <f t="shared" si="12"/>
        <v>ITEM6=</v>
      </c>
    </row>
    <row r="90" spans="1:66" ht="21" customHeight="1">
      <c r="A90" s="183"/>
      <c r="B90" s="184"/>
      <c r="C90" s="184"/>
      <c r="D90" s="185"/>
      <c r="E90" s="186"/>
      <c r="F90" s="187"/>
      <c r="G90" s="187"/>
      <c r="H90" s="187"/>
      <c r="I90" s="187"/>
      <c r="J90" s="187"/>
      <c r="K90" s="187"/>
      <c r="L90" s="187"/>
      <c r="M90" s="188"/>
      <c r="N90" s="186"/>
      <c r="O90" s="187"/>
      <c r="P90" s="187"/>
      <c r="Q90" s="187"/>
      <c r="R90" s="187"/>
      <c r="S90" s="187"/>
      <c r="T90" s="187"/>
      <c r="U90" s="187"/>
      <c r="V90" s="187"/>
      <c r="W90" s="187"/>
      <c r="X90" s="187"/>
      <c r="Y90" s="187"/>
      <c r="Z90" s="187"/>
      <c r="AA90" s="188"/>
      <c r="AB90" s="186"/>
      <c r="AC90" s="187"/>
      <c r="AD90" s="187"/>
      <c r="AE90" s="187"/>
      <c r="AF90" s="187"/>
      <c r="AG90" s="187"/>
      <c r="AH90" s="187"/>
      <c r="AI90" s="187"/>
      <c r="AJ90" s="187"/>
      <c r="AK90" s="187"/>
      <c r="AL90" s="187"/>
      <c r="AM90" s="187"/>
      <c r="AN90" s="187"/>
      <c r="AO90" s="188"/>
      <c r="AP90" s="189"/>
      <c r="AQ90" s="190"/>
      <c r="AR90" s="190"/>
      <c r="AS90" s="190"/>
      <c r="AT90" s="191"/>
      <c r="AU90" s="186"/>
      <c r="AV90" s="187"/>
      <c r="AW90" s="187"/>
      <c r="AX90" s="187"/>
      <c r="AY90" s="187"/>
      <c r="AZ90" s="187"/>
      <c r="BA90" s="187"/>
      <c r="BB90" s="187"/>
      <c r="BC90" s="188"/>
      <c r="BI90" s="37" t="str">
        <f t="shared" si="7"/>
        <v>ITEM1=</v>
      </c>
      <c r="BJ90" s="37" t="str">
        <f t="shared" si="8"/>
        <v>ITEM2=</v>
      </c>
      <c r="BK90" s="37" t="str">
        <f t="shared" si="9"/>
        <v>ITEM3=</v>
      </c>
      <c r="BL90" s="37" t="str">
        <f t="shared" si="10"/>
        <v>ITEM4=</v>
      </c>
      <c r="BM90" s="37" t="str">
        <f t="shared" si="11"/>
        <v>ITEM5=</v>
      </c>
      <c r="BN90" s="37" t="str">
        <f t="shared" si="12"/>
        <v>ITEM6=</v>
      </c>
    </row>
    <row r="91" spans="1:66" ht="21" customHeight="1">
      <c r="A91" s="183"/>
      <c r="B91" s="184"/>
      <c r="C91" s="184"/>
      <c r="D91" s="185"/>
      <c r="E91" s="186"/>
      <c r="F91" s="187"/>
      <c r="G91" s="187"/>
      <c r="H91" s="187"/>
      <c r="I91" s="187"/>
      <c r="J91" s="187"/>
      <c r="K91" s="187"/>
      <c r="L91" s="187"/>
      <c r="M91" s="188"/>
      <c r="N91" s="186"/>
      <c r="O91" s="187"/>
      <c r="P91" s="187"/>
      <c r="Q91" s="187"/>
      <c r="R91" s="187"/>
      <c r="S91" s="187"/>
      <c r="T91" s="187"/>
      <c r="U91" s="187"/>
      <c r="V91" s="187"/>
      <c r="W91" s="187"/>
      <c r="X91" s="187"/>
      <c r="Y91" s="187"/>
      <c r="Z91" s="187"/>
      <c r="AA91" s="188"/>
      <c r="AB91" s="186"/>
      <c r="AC91" s="187"/>
      <c r="AD91" s="187"/>
      <c r="AE91" s="187"/>
      <c r="AF91" s="187"/>
      <c r="AG91" s="187"/>
      <c r="AH91" s="187"/>
      <c r="AI91" s="187"/>
      <c r="AJ91" s="187"/>
      <c r="AK91" s="187"/>
      <c r="AL91" s="187"/>
      <c r="AM91" s="187"/>
      <c r="AN91" s="187"/>
      <c r="AO91" s="188"/>
      <c r="AP91" s="189"/>
      <c r="AQ91" s="190"/>
      <c r="AR91" s="190"/>
      <c r="AS91" s="190"/>
      <c r="AT91" s="191"/>
      <c r="AU91" s="186"/>
      <c r="AV91" s="187"/>
      <c r="AW91" s="187"/>
      <c r="AX91" s="187"/>
      <c r="AY91" s="187"/>
      <c r="AZ91" s="187"/>
      <c r="BA91" s="187"/>
      <c r="BB91" s="187"/>
      <c r="BC91" s="188"/>
      <c r="BI91" s="37" t="str">
        <f t="shared" si="7"/>
        <v>ITEM1=</v>
      </c>
      <c r="BJ91" s="37" t="str">
        <f t="shared" si="8"/>
        <v>ITEM2=</v>
      </c>
      <c r="BK91" s="37" t="str">
        <f t="shared" si="9"/>
        <v>ITEM3=</v>
      </c>
      <c r="BL91" s="37" t="str">
        <f t="shared" si="10"/>
        <v>ITEM4=</v>
      </c>
      <c r="BM91" s="37" t="str">
        <f t="shared" si="11"/>
        <v>ITEM5=</v>
      </c>
      <c r="BN91" s="37" t="str">
        <f t="shared" si="12"/>
        <v>ITEM6=</v>
      </c>
    </row>
    <row r="92" spans="1:66" ht="21" customHeight="1">
      <c r="A92" s="183"/>
      <c r="B92" s="184"/>
      <c r="C92" s="184"/>
      <c r="D92" s="185"/>
      <c r="E92" s="186"/>
      <c r="F92" s="187"/>
      <c r="G92" s="187"/>
      <c r="H92" s="187"/>
      <c r="I92" s="187"/>
      <c r="J92" s="187"/>
      <c r="K92" s="187"/>
      <c r="L92" s="187"/>
      <c r="M92" s="188"/>
      <c r="N92" s="186"/>
      <c r="O92" s="187"/>
      <c r="P92" s="187"/>
      <c r="Q92" s="187"/>
      <c r="R92" s="187"/>
      <c r="S92" s="187"/>
      <c r="T92" s="187"/>
      <c r="U92" s="187"/>
      <c r="V92" s="187"/>
      <c r="W92" s="187"/>
      <c r="X92" s="187"/>
      <c r="Y92" s="187"/>
      <c r="Z92" s="187"/>
      <c r="AA92" s="188"/>
      <c r="AB92" s="186"/>
      <c r="AC92" s="187"/>
      <c r="AD92" s="187"/>
      <c r="AE92" s="187"/>
      <c r="AF92" s="187"/>
      <c r="AG92" s="187"/>
      <c r="AH92" s="187"/>
      <c r="AI92" s="187"/>
      <c r="AJ92" s="187"/>
      <c r="AK92" s="187"/>
      <c r="AL92" s="187"/>
      <c r="AM92" s="187"/>
      <c r="AN92" s="187"/>
      <c r="AO92" s="188"/>
      <c r="AP92" s="189"/>
      <c r="AQ92" s="190"/>
      <c r="AR92" s="190"/>
      <c r="AS92" s="190"/>
      <c r="AT92" s="191"/>
      <c r="AU92" s="186"/>
      <c r="AV92" s="187"/>
      <c r="AW92" s="187"/>
      <c r="AX92" s="187"/>
      <c r="AY92" s="187"/>
      <c r="AZ92" s="187"/>
      <c r="BA92" s="187"/>
      <c r="BB92" s="187"/>
      <c r="BC92" s="188"/>
      <c r="BI92" s="37" t="str">
        <f t="shared" si="7"/>
        <v>ITEM1=</v>
      </c>
      <c r="BJ92" s="37" t="str">
        <f t="shared" si="8"/>
        <v>ITEM2=</v>
      </c>
      <c r="BK92" s="37" t="str">
        <f t="shared" si="9"/>
        <v>ITEM3=</v>
      </c>
      <c r="BL92" s="37" t="str">
        <f t="shared" si="10"/>
        <v>ITEM4=</v>
      </c>
      <c r="BM92" s="37" t="str">
        <f t="shared" si="11"/>
        <v>ITEM5=</v>
      </c>
      <c r="BN92" s="37" t="str">
        <f t="shared" si="12"/>
        <v>ITEM6=</v>
      </c>
    </row>
    <row r="93" spans="1:66" ht="21" customHeight="1">
      <c r="A93" s="183"/>
      <c r="B93" s="184"/>
      <c r="C93" s="184"/>
      <c r="D93" s="185"/>
      <c r="E93" s="186"/>
      <c r="F93" s="187"/>
      <c r="G93" s="187"/>
      <c r="H93" s="187"/>
      <c r="I93" s="187"/>
      <c r="J93" s="187"/>
      <c r="K93" s="187"/>
      <c r="L93" s="187"/>
      <c r="M93" s="188"/>
      <c r="N93" s="186"/>
      <c r="O93" s="187"/>
      <c r="P93" s="187"/>
      <c r="Q93" s="187"/>
      <c r="R93" s="187"/>
      <c r="S93" s="187"/>
      <c r="T93" s="187"/>
      <c r="U93" s="187"/>
      <c r="V93" s="187"/>
      <c r="W93" s="187"/>
      <c r="X93" s="187"/>
      <c r="Y93" s="187"/>
      <c r="Z93" s="187"/>
      <c r="AA93" s="188"/>
      <c r="AB93" s="186"/>
      <c r="AC93" s="187"/>
      <c r="AD93" s="187"/>
      <c r="AE93" s="187"/>
      <c r="AF93" s="187"/>
      <c r="AG93" s="187"/>
      <c r="AH93" s="187"/>
      <c r="AI93" s="187"/>
      <c r="AJ93" s="187"/>
      <c r="AK93" s="187"/>
      <c r="AL93" s="187"/>
      <c r="AM93" s="187"/>
      <c r="AN93" s="187"/>
      <c r="AO93" s="188"/>
      <c r="AP93" s="189"/>
      <c r="AQ93" s="190"/>
      <c r="AR93" s="190"/>
      <c r="AS93" s="190"/>
      <c r="AT93" s="191"/>
      <c r="AU93" s="186"/>
      <c r="AV93" s="187"/>
      <c r="AW93" s="187"/>
      <c r="AX93" s="187"/>
      <c r="AY93" s="187"/>
      <c r="AZ93" s="187"/>
      <c r="BA93" s="187"/>
      <c r="BB93" s="187"/>
      <c r="BC93" s="188"/>
      <c r="BI93" s="37" t="str">
        <f t="shared" si="7"/>
        <v>ITEM1=</v>
      </c>
      <c r="BJ93" s="37" t="str">
        <f t="shared" si="8"/>
        <v>ITEM2=</v>
      </c>
      <c r="BK93" s="37" t="str">
        <f t="shared" si="9"/>
        <v>ITEM3=</v>
      </c>
      <c r="BL93" s="37" t="str">
        <f t="shared" si="10"/>
        <v>ITEM4=</v>
      </c>
      <c r="BM93" s="37" t="str">
        <f t="shared" si="11"/>
        <v>ITEM5=</v>
      </c>
      <c r="BN93" s="37" t="str">
        <f t="shared" si="12"/>
        <v>ITEM6=</v>
      </c>
    </row>
    <row r="94" spans="1:66" ht="21" customHeight="1">
      <c r="A94" s="183"/>
      <c r="B94" s="184"/>
      <c r="C94" s="184"/>
      <c r="D94" s="185"/>
      <c r="E94" s="186"/>
      <c r="F94" s="187"/>
      <c r="G94" s="187"/>
      <c r="H94" s="187"/>
      <c r="I94" s="187"/>
      <c r="J94" s="187"/>
      <c r="K94" s="187"/>
      <c r="L94" s="187"/>
      <c r="M94" s="188"/>
      <c r="N94" s="186"/>
      <c r="O94" s="187"/>
      <c r="P94" s="187"/>
      <c r="Q94" s="187"/>
      <c r="R94" s="187"/>
      <c r="S94" s="187"/>
      <c r="T94" s="187"/>
      <c r="U94" s="187"/>
      <c r="V94" s="187"/>
      <c r="W94" s="187"/>
      <c r="X94" s="187"/>
      <c r="Y94" s="187"/>
      <c r="Z94" s="187"/>
      <c r="AA94" s="188"/>
      <c r="AB94" s="186"/>
      <c r="AC94" s="187"/>
      <c r="AD94" s="187"/>
      <c r="AE94" s="187"/>
      <c r="AF94" s="187"/>
      <c r="AG94" s="187"/>
      <c r="AH94" s="187"/>
      <c r="AI94" s="187"/>
      <c r="AJ94" s="187"/>
      <c r="AK94" s="187"/>
      <c r="AL94" s="187"/>
      <c r="AM94" s="187"/>
      <c r="AN94" s="187"/>
      <c r="AO94" s="188"/>
      <c r="AP94" s="189"/>
      <c r="AQ94" s="190"/>
      <c r="AR94" s="190"/>
      <c r="AS94" s="190"/>
      <c r="AT94" s="191"/>
      <c r="AU94" s="186"/>
      <c r="AV94" s="187"/>
      <c r="AW94" s="187"/>
      <c r="AX94" s="187"/>
      <c r="AY94" s="187"/>
      <c r="AZ94" s="187"/>
      <c r="BA94" s="187"/>
      <c r="BB94" s="187"/>
      <c r="BC94" s="188"/>
      <c r="BI94" s="37" t="str">
        <f t="shared" si="7"/>
        <v>ITEM1=</v>
      </c>
      <c r="BJ94" s="37" t="str">
        <f t="shared" si="8"/>
        <v>ITEM2=</v>
      </c>
      <c r="BK94" s="37" t="str">
        <f t="shared" si="9"/>
        <v>ITEM3=</v>
      </c>
      <c r="BL94" s="37" t="str">
        <f t="shared" si="10"/>
        <v>ITEM4=</v>
      </c>
      <c r="BM94" s="37" t="str">
        <f t="shared" si="11"/>
        <v>ITEM5=</v>
      </c>
      <c r="BN94" s="37" t="str">
        <f t="shared" si="12"/>
        <v>ITEM6=</v>
      </c>
    </row>
    <row r="95" spans="1:66" ht="21" customHeight="1">
      <c r="A95" s="183"/>
      <c r="B95" s="184"/>
      <c r="C95" s="184"/>
      <c r="D95" s="185"/>
      <c r="E95" s="186"/>
      <c r="F95" s="187"/>
      <c r="G95" s="187"/>
      <c r="H95" s="187"/>
      <c r="I95" s="187"/>
      <c r="J95" s="187"/>
      <c r="K95" s="187"/>
      <c r="L95" s="187"/>
      <c r="M95" s="188"/>
      <c r="N95" s="186"/>
      <c r="O95" s="187"/>
      <c r="P95" s="187"/>
      <c r="Q95" s="187"/>
      <c r="R95" s="187"/>
      <c r="S95" s="187"/>
      <c r="T95" s="187"/>
      <c r="U95" s="187"/>
      <c r="V95" s="187"/>
      <c r="W95" s="187"/>
      <c r="X95" s="187"/>
      <c r="Y95" s="187"/>
      <c r="Z95" s="187"/>
      <c r="AA95" s="188"/>
      <c r="AB95" s="186"/>
      <c r="AC95" s="187"/>
      <c r="AD95" s="187"/>
      <c r="AE95" s="187"/>
      <c r="AF95" s="187"/>
      <c r="AG95" s="187"/>
      <c r="AH95" s="187"/>
      <c r="AI95" s="187"/>
      <c r="AJ95" s="187"/>
      <c r="AK95" s="187"/>
      <c r="AL95" s="187"/>
      <c r="AM95" s="187"/>
      <c r="AN95" s="187"/>
      <c r="AO95" s="188"/>
      <c r="AP95" s="189"/>
      <c r="AQ95" s="190"/>
      <c r="AR95" s="190"/>
      <c r="AS95" s="190"/>
      <c r="AT95" s="191"/>
      <c r="AU95" s="186"/>
      <c r="AV95" s="187"/>
      <c r="AW95" s="187"/>
      <c r="AX95" s="187"/>
      <c r="AY95" s="187"/>
      <c r="AZ95" s="187"/>
      <c r="BA95" s="187"/>
      <c r="BB95" s="187"/>
      <c r="BC95" s="188"/>
      <c r="BI95" s="37" t="str">
        <f t="shared" si="7"/>
        <v>ITEM1=</v>
      </c>
      <c r="BJ95" s="37" t="str">
        <f t="shared" si="8"/>
        <v>ITEM2=</v>
      </c>
      <c r="BK95" s="37" t="str">
        <f t="shared" si="9"/>
        <v>ITEM3=</v>
      </c>
      <c r="BL95" s="37" t="str">
        <f t="shared" si="10"/>
        <v>ITEM4=</v>
      </c>
      <c r="BM95" s="37" t="str">
        <f t="shared" si="11"/>
        <v>ITEM5=</v>
      </c>
      <c r="BN95" s="37" t="str">
        <f t="shared" si="12"/>
        <v>ITEM6=</v>
      </c>
    </row>
    <row r="96" spans="1:66" ht="21" customHeight="1">
      <c r="A96" s="183"/>
      <c r="B96" s="184"/>
      <c r="C96" s="184"/>
      <c r="D96" s="185"/>
      <c r="E96" s="186"/>
      <c r="F96" s="187"/>
      <c r="G96" s="187"/>
      <c r="H96" s="187"/>
      <c r="I96" s="187"/>
      <c r="J96" s="187"/>
      <c r="K96" s="187"/>
      <c r="L96" s="187"/>
      <c r="M96" s="188"/>
      <c r="N96" s="186"/>
      <c r="O96" s="187"/>
      <c r="P96" s="187"/>
      <c r="Q96" s="187"/>
      <c r="R96" s="187"/>
      <c r="S96" s="187"/>
      <c r="T96" s="187"/>
      <c r="U96" s="187"/>
      <c r="V96" s="187"/>
      <c r="W96" s="187"/>
      <c r="X96" s="187"/>
      <c r="Y96" s="187"/>
      <c r="Z96" s="187"/>
      <c r="AA96" s="188"/>
      <c r="AB96" s="186"/>
      <c r="AC96" s="187"/>
      <c r="AD96" s="187"/>
      <c r="AE96" s="187"/>
      <c r="AF96" s="187"/>
      <c r="AG96" s="187"/>
      <c r="AH96" s="187"/>
      <c r="AI96" s="187"/>
      <c r="AJ96" s="187"/>
      <c r="AK96" s="187"/>
      <c r="AL96" s="187"/>
      <c r="AM96" s="187"/>
      <c r="AN96" s="187"/>
      <c r="AO96" s="188"/>
      <c r="AP96" s="189"/>
      <c r="AQ96" s="190"/>
      <c r="AR96" s="190"/>
      <c r="AS96" s="190"/>
      <c r="AT96" s="191"/>
      <c r="AU96" s="186"/>
      <c r="AV96" s="187"/>
      <c r="AW96" s="187"/>
      <c r="AX96" s="187"/>
      <c r="AY96" s="187"/>
      <c r="AZ96" s="187"/>
      <c r="BA96" s="187"/>
      <c r="BB96" s="187"/>
      <c r="BC96" s="188"/>
      <c r="BI96" s="37" t="str">
        <f t="shared" si="7"/>
        <v>ITEM1=</v>
      </c>
      <c r="BJ96" s="37" t="str">
        <f t="shared" si="8"/>
        <v>ITEM2=</v>
      </c>
      <c r="BK96" s="37" t="str">
        <f t="shared" si="9"/>
        <v>ITEM3=</v>
      </c>
      <c r="BL96" s="37" t="str">
        <f t="shared" si="10"/>
        <v>ITEM4=</v>
      </c>
      <c r="BM96" s="37" t="str">
        <f t="shared" si="11"/>
        <v>ITEM5=</v>
      </c>
      <c r="BN96" s="37" t="str">
        <f t="shared" si="12"/>
        <v>ITEM6=</v>
      </c>
    </row>
    <row r="97" spans="1:66" ht="21" customHeight="1">
      <c r="A97" s="183"/>
      <c r="B97" s="184"/>
      <c r="C97" s="184"/>
      <c r="D97" s="185"/>
      <c r="E97" s="186"/>
      <c r="F97" s="187"/>
      <c r="G97" s="187"/>
      <c r="H97" s="187"/>
      <c r="I97" s="187"/>
      <c r="J97" s="187"/>
      <c r="K97" s="187"/>
      <c r="L97" s="187"/>
      <c r="M97" s="188"/>
      <c r="N97" s="186"/>
      <c r="O97" s="187"/>
      <c r="P97" s="187"/>
      <c r="Q97" s="187"/>
      <c r="R97" s="187"/>
      <c r="S97" s="187"/>
      <c r="T97" s="187"/>
      <c r="U97" s="187"/>
      <c r="V97" s="187"/>
      <c r="W97" s="187"/>
      <c r="X97" s="187"/>
      <c r="Y97" s="187"/>
      <c r="Z97" s="187"/>
      <c r="AA97" s="188"/>
      <c r="AB97" s="186"/>
      <c r="AC97" s="187"/>
      <c r="AD97" s="187"/>
      <c r="AE97" s="187"/>
      <c r="AF97" s="187"/>
      <c r="AG97" s="187"/>
      <c r="AH97" s="187"/>
      <c r="AI97" s="187"/>
      <c r="AJ97" s="187"/>
      <c r="AK97" s="187"/>
      <c r="AL97" s="187"/>
      <c r="AM97" s="187"/>
      <c r="AN97" s="187"/>
      <c r="AO97" s="188"/>
      <c r="AP97" s="189"/>
      <c r="AQ97" s="190"/>
      <c r="AR97" s="190"/>
      <c r="AS97" s="190"/>
      <c r="AT97" s="191"/>
      <c r="AU97" s="186"/>
      <c r="AV97" s="187"/>
      <c r="AW97" s="187"/>
      <c r="AX97" s="187"/>
      <c r="AY97" s="187"/>
      <c r="AZ97" s="187"/>
      <c r="BA97" s="187"/>
      <c r="BB97" s="187"/>
      <c r="BC97" s="188"/>
      <c r="BI97" s="37" t="str">
        <f t="shared" si="7"/>
        <v>ITEM1=</v>
      </c>
      <c r="BJ97" s="37" t="str">
        <f t="shared" si="8"/>
        <v>ITEM2=</v>
      </c>
      <c r="BK97" s="37" t="str">
        <f t="shared" si="9"/>
        <v>ITEM3=</v>
      </c>
      <c r="BL97" s="37" t="str">
        <f t="shared" si="10"/>
        <v>ITEM4=</v>
      </c>
      <c r="BM97" s="37" t="str">
        <f t="shared" si="11"/>
        <v>ITEM5=</v>
      </c>
      <c r="BN97" s="37" t="str">
        <f t="shared" si="12"/>
        <v>ITEM6=</v>
      </c>
    </row>
    <row r="98" spans="1:66" ht="21" customHeight="1">
      <c r="A98" s="183"/>
      <c r="B98" s="184"/>
      <c r="C98" s="184"/>
      <c r="D98" s="185"/>
      <c r="E98" s="186"/>
      <c r="F98" s="187"/>
      <c r="G98" s="187"/>
      <c r="H98" s="187"/>
      <c r="I98" s="187"/>
      <c r="J98" s="187"/>
      <c r="K98" s="187"/>
      <c r="L98" s="187"/>
      <c r="M98" s="188"/>
      <c r="N98" s="186"/>
      <c r="O98" s="187"/>
      <c r="P98" s="187"/>
      <c r="Q98" s="187"/>
      <c r="R98" s="187"/>
      <c r="S98" s="187"/>
      <c r="T98" s="187"/>
      <c r="U98" s="187"/>
      <c r="V98" s="187"/>
      <c r="W98" s="187"/>
      <c r="X98" s="187"/>
      <c r="Y98" s="187"/>
      <c r="Z98" s="187"/>
      <c r="AA98" s="188"/>
      <c r="AB98" s="186"/>
      <c r="AC98" s="187"/>
      <c r="AD98" s="187"/>
      <c r="AE98" s="187"/>
      <c r="AF98" s="187"/>
      <c r="AG98" s="187"/>
      <c r="AH98" s="187"/>
      <c r="AI98" s="187"/>
      <c r="AJ98" s="187"/>
      <c r="AK98" s="187"/>
      <c r="AL98" s="187"/>
      <c r="AM98" s="187"/>
      <c r="AN98" s="187"/>
      <c r="AO98" s="188"/>
      <c r="AP98" s="189"/>
      <c r="AQ98" s="190"/>
      <c r="AR98" s="190"/>
      <c r="AS98" s="190"/>
      <c r="AT98" s="191"/>
      <c r="AU98" s="186"/>
      <c r="AV98" s="187"/>
      <c r="AW98" s="187"/>
      <c r="AX98" s="187"/>
      <c r="AY98" s="187"/>
      <c r="AZ98" s="187"/>
      <c r="BA98" s="187"/>
      <c r="BB98" s="187"/>
      <c r="BC98" s="188"/>
      <c r="BI98" s="37" t="str">
        <f t="shared" si="7"/>
        <v>ITEM1=</v>
      </c>
      <c r="BJ98" s="37" t="str">
        <f t="shared" si="8"/>
        <v>ITEM2=</v>
      </c>
      <c r="BK98" s="37" t="str">
        <f t="shared" si="9"/>
        <v>ITEM3=</v>
      </c>
      <c r="BL98" s="37" t="str">
        <f t="shared" si="10"/>
        <v>ITEM4=</v>
      </c>
      <c r="BM98" s="37" t="str">
        <f t="shared" si="11"/>
        <v>ITEM5=</v>
      </c>
      <c r="BN98" s="37" t="str">
        <f t="shared" si="12"/>
        <v>ITEM6=</v>
      </c>
    </row>
    <row r="99" spans="1:66" ht="21" customHeight="1">
      <c r="A99" s="183"/>
      <c r="B99" s="184"/>
      <c r="C99" s="184"/>
      <c r="D99" s="185"/>
      <c r="E99" s="186"/>
      <c r="F99" s="187"/>
      <c r="G99" s="187"/>
      <c r="H99" s="187"/>
      <c r="I99" s="187"/>
      <c r="J99" s="187"/>
      <c r="K99" s="187"/>
      <c r="L99" s="187"/>
      <c r="M99" s="188"/>
      <c r="N99" s="186"/>
      <c r="O99" s="187"/>
      <c r="P99" s="187"/>
      <c r="Q99" s="187"/>
      <c r="R99" s="187"/>
      <c r="S99" s="187"/>
      <c r="T99" s="187"/>
      <c r="U99" s="187"/>
      <c r="V99" s="187"/>
      <c r="W99" s="187"/>
      <c r="X99" s="187"/>
      <c r="Y99" s="187"/>
      <c r="Z99" s="187"/>
      <c r="AA99" s="188"/>
      <c r="AB99" s="186"/>
      <c r="AC99" s="187"/>
      <c r="AD99" s="187"/>
      <c r="AE99" s="187"/>
      <c r="AF99" s="187"/>
      <c r="AG99" s="187"/>
      <c r="AH99" s="187"/>
      <c r="AI99" s="187"/>
      <c r="AJ99" s="187"/>
      <c r="AK99" s="187"/>
      <c r="AL99" s="187"/>
      <c r="AM99" s="187"/>
      <c r="AN99" s="187"/>
      <c r="AO99" s="188"/>
      <c r="AP99" s="189"/>
      <c r="AQ99" s="190"/>
      <c r="AR99" s="190"/>
      <c r="AS99" s="190"/>
      <c r="AT99" s="191"/>
      <c r="AU99" s="186"/>
      <c r="AV99" s="187"/>
      <c r="AW99" s="187"/>
      <c r="AX99" s="187"/>
      <c r="AY99" s="187"/>
      <c r="AZ99" s="187"/>
      <c r="BA99" s="187"/>
      <c r="BB99" s="187"/>
      <c r="BC99" s="188"/>
      <c r="BI99" s="37" t="str">
        <f t="shared" si="7"/>
        <v>ITEM1=</v>
      </c>
      <c r="BJ99" s="37" t="str">
        <f t="shared" si="8"/>
        <v>ITEM2=</v>
      </c>
      <c r="BK99" s="37" t="str">
        <f t="shared" si="9"/>
        <v>ITEM3=</v>
      </c>
      <c r="BL99" s="37" t="str">
        <f t="shared" si="10"/>
        <v>ITEM4=</v>
      </c>
      <c r="BM99" s="37" t="str">
        <f t="shared" si="11"/>
        <v>ITEM5=</v>
      </c>
      <c r="BN99" s="37" t="str">
        <f t="shared" si="12"/>
        <v>ITEM6=</v>
      </c>
    </row>
    <row r="100" spans="1:66" ht="21" customHeight="1">
      <c r="A100" s="183"/>
      <c r="B100" s="184"/>
      <c r="C100" s="184"/>
      <c r="D100" s="185"/>
      <c r="E100" s="186"/>
      <c r="F100" s="187"/>
      <c r="G100" s="187"/>
      <c r="H100" s="187"/>
      <c r="I100" s="187"/>
      <c r="J100" s="187"/>
      <c r="K100" s="187"/>
      <c r="L100" s="187"/>
      <c r="M100" s="188"/>
      <c r="N100" s="186"/>
      <c r="O100" s="187"/>
      <c r="P100" s="187"/>
      <c r="Q100" s="187"/>
      <c r="R100" s="187"/>
      <c r="S100" s="187"/>
      <c r="T100" s="187"/>
      <c r="U100" s="187"/>
      <c r="V100" s="187"/>
      <c r="W100" s="187"/>
      <c r="X100" s="187"/>
      <c r="Y100" s="187"/>
      <c r="Z100" s="187"/>
      <c r="AA100" s="188"/>
      <c r="AB100" s="186"/>
      <c r="AC100" s="187"/>
      <c r="AD100" s="187"/>
      <c r="AE100" s="187"/>
      <c r="AF100" s="187"/>
      <c r="AG100" s="187"/>
      <c r="AH100" s="187"/>
      <c r="AI100" s="187"/>
      <c r="AJ100" s="187"/>
      <c r="AK100" s="187"/>
      <c r="AL100" s="187"/>
      <c r="AM100" s="187"/>
      <c r="AN100" s="187"/>
      <c r="AO100" s="188"/>
      <c r="AP100" s="189"/>
      <c r="AQ100" s="190"/>
      <c r="AR100" s="190"/>
      <c r="AS100" s="190"/>
      <c r="AT100" s="191"/>
      <c r="AU100" s="186"/>
      <c r="AV100" s="187"/>
      <c r="AW100" s="187"/>
      <c r="AX100" s="187"/>
      <c r="AY100" s="187"/>
      <c r="AZ100" s="187"/>
      <c r="BA100" s="187"/>
      <c r="BB100" s="187"/>
      <c r="BC100" s="188"/>
      <c r="BI100" s="37" t="str">
        <f t="shared" si="7"/>
        <v>ITEM1=</v>
      </c>
      <c r="BJ100" s="37" t="str">
        <f t="shared" si="8"/>
        <v>ITEM2=</v>
      </c>
      <c r="BK100" s="37" t="str">
        <f t="shared" si="9"/>
        <v>ITEM3=</v>
      </c>
      <c r="BL100" s="37" t="str">
        <f t="shared" si="10"/>
        <v>ITEM4=</v>
      </c>
      <c r="BM100" s="37" t="str">
        <f t="shared" si="11"/>
        <v>ITEM5=</v>
      </c>
      <c r="BN100" s="37" t="str">
        <f t="shared" si="12"/>
        <v>ITEM6=</v>
      </c>
    </row>
    <row r="101" spans="1:66" ht="21" customHeight="1">
      <c r="A101" s="183"/>
      <c r="B101" s="184"/>
      <c r="C101" s="184"/>
      <c r="D101" s="185"/>
      <c r="E101" s="186"/>
      <c r="F101" s="187"/>
      <c r="G101" s="187"/>
      <c r="H101" s="187"/>
      <c r="I101" s="187"/>
      <c r="J101" s="187"/>
      <c r="K101" s="187"/>
      <c r="L101" s="187"/>
      <c r="M101" s="188"/>
      <c r="N101" s="186"/>
      <c r="O101" s="187"/>
      <c r="P101" s="187"/>
      <c r="Q101" s="187"/>
      <c r="R101" s="187"/>
      <c r="S101" s="187"/>
      <c r="T101" s="187"/>
      <c r="U101" s="187"/>
      <c r="V101" s="187"/>
      <c r="W101" s="187"/>
      <c r="X101" s="187"/>
      <c r="Y101" s="187"/>
      <c r="Z101" s="187"/>
      <c r="AA101" s="188"/>
      <c r="AB101" s="186"/>
      <c r="AC101" s="187"/>
      <c r="AD101" s="187"/>
      <c r="AE101" s="187"/>
      <c r="AF101" s="187"/>
      <c r="AG101" s="187"/>
      <c r="AH101" s="187"/>
      <c r="AI101" s="187"/>
      <c r="AJ101" s="187"/>
      <c r="AK101" s="187"/>
      <c r="AL101" s="187"/>
      <c r="AM101" s="187"/>
      <c r="AN101" s="187"/>
      <c r="AO101" s="188"/>
      <c r="AP101" s="189"/>
      <c r="AQ101" s="190"/>
      <c r="AR101" s="190"/>
      <c r="AS101" s="190"/>
      <c r="AT101" s="191"/>
      <c r="AU101" s="186"/>
      <c r="AV101" s="187"/>
      <c r="AW101" s="187"/>
      <c r="AX101" s="187"/>
      <c r="AY101" s="187"/>
      <c r="AZ101" s="187"/>
      <c r="BA101" s="187"/>
      <c r="BB101" s="187"/>
      <c r="BC101" s="188"/>
      <c r="BI101" s="37" t="str">
        <f t="shared" si="7"/>
        <v>ITEM1=</v>
      </c>
      <c r="BJ101" s="37" t="str">
        <f t="shared" si="8"/>
        <v>ITEM2=</v>
      </c>
      <c r="BK101" s="37" t="str">
        <f t="shared" si="9"/>
        <v>ITEM3=</v>
      </c>
      <c r="BL101" s="37" t="str">
        <f t="shared" si="10"/>
        <v>ITEM4=</v>
      </c>
      <c r="BM101" s="37" t="str">
        <f t="shared" si="11"/>
        <v>ITEM5=</v>
      </c>
      <c r="BN101" s="37" t="str">
        <f t="shared" si="12"/>
        <v>ITEM6=</v>
      </c>
    </row>
    <row r="102" spans="1:66" ht="21" customHeight="1">
      <c r="A102" s="183"/>
      <c r="B102" s="184"/>
      <c r="C102" s="184"/>
      <c r="D102" s="185"/>
      <c r="E102" s="186"/>
      <c r="F102" s="187"/>
      <c r="G102" s="187"/>
      <c r="H102" s="187"/>
      <c r="I102" s="187"/>
      <c r="J102" s="187"/>
      <c r="K102" s="187"/>
      <c r="L102" s="187"/>
      <c r="M102" s="188"/>
      <c r="N102" s="186"/>
      <c r="O102" s="187"/>
      <c r="P102" s="187"/>
      <c r="Q102" s="187"/>
      <c r="R102" s="187"/>
      <c r="S102" s="187"/>
      <c r="T102" s="187"/>
      <c r="U102" s="187"/>
      <c r="V102" s="187"/>
      <c r="W102" s="187"/>
      <c r="X102" s="187"/>
      <c r="Y102" s="187"/>
      <c r="Z102" s="187"/>
      <c r="AA102" s="188"/>
      <c r="AB102" s="186"/>
      <c r="AC102" s="187"/>
      <c r="AD102" s="187"/>
      <c r="AE102" s="187"/>
      <c r="AF102" s="187"/>
      <c r="AG102" s="187"/>
      <c r="AH102" s="187"/>
      <c r="AI102" s="187"/>
      <c r="AJ102" s="187"/>
      <c r="AK102" s="187"/>
      <c r="AL102" s="187"/>
      <c r="AM102" s="187"/>
      <c r="AN102" s="187"/>
      <c r="AO102" s="188"/>
      <c r="AP102" s="189"/>
      <c r="AQ102" s="190"/>
      <c r="AR102" s="190"/>
      <c r="AS102" s="190"/>
      <c r="AT102" s="191"/>
      <c r="AU102" s="186"/>
      <c r="AV102" s="187"/>
      <c r="AW102" s="187"/>
      <c r="AX102" s="187"/>
      <c r="AY102" s="187"/>
      <c r="AZ102" s="187"/>
      <c r="BA102" s="187"/>
      <c r="BB102" s="187"/>
      <c r="BC102" s="188"/>
      <c r="BI102" s="37" t="str">
        <f t="shared" si="7"/>
        <v>ITEM1=</v>
      </c>
      <c r="BJ102" s="37" t="str">
        <f t="shared" si="8"/>
        <v>ITEM2=</v>
      </c>
      <c r="BK102" s="37" t="str">
        <f t="shared" si="9"/>
        <v>ITEM3=</v>
      </c>
      <c r="BL102" s="37" t="str">
        <f t="shared" si="10"/>
        <v>ITEM4=</v>
      </c>
      <c r="BM102" s="37" t="str">
        <f t="shared" si="11"/>
        <v>ITEM5=</v>
      </c>
      <c r="BN102" s="37" t="str">
        <f t="shared" si="12"/>
        <v>ITEM6=</v>
      </c>
    </row>
    <row r="103" spans="1:66" ht="21" customHeight="1">
      <c r="A103" s="183"/>
      <c r="B103" s="184"/>
      <c r="C103" s="184"/>
      <c r="D103" s="185"/>
      <c r="E103" s="186"/>
      <c r="F103" s="187"/>
      <c r="G103" s="187"/>
      <c r="H103" s="187"/>
      <c r="I103" s="187"/>
      <c r="J103" s="187"/>
      <c r="K103" s="187"/>
      <c r="L103" s="187"/>
      <c r="M103" s="188"/>
      <c r="N103" s="186"/>
      <c r="O103" s="187"/>
      <c r="P103" s="187"/>
      <c r="Q103" s="187"/>
      <c r="R103" s="187"/>
      <c r="S103" s="187"/>
      <c r="T103" s="187"/>
      <c r="U103" s="187"/>
      <c r="V103" s="187"/>
      <c r="W103" s="187"/>
      <c r="X103" s="187"/>
      <c r="Y103" s="187"/>
      <c r="Z103" s="187"/>
      <c r="AA103" s="188"/>
      <c r="AB103" s="186"/>
      <c r="AC103" s="187"/>
      <c r="AD103" s="187"/>
      <c r="AE103" s="187"/>
      <c r="AF103" s="187"/>
      <c r="AG103" s="187"/>
      <c r="AH103" s="187"/>
      <c r="AI103" s="187"/>
      <c r="AJ103" s="187"/>
      <c r="AK103" s="187"/>
      <c r="AL103" s="187"/>
      <c r="AM103" s="187"/>
      <c r="AN103" s="187"/>
      <c r="AO103" s="188"/>
      <c r="AP103" s="189"/>
      <c r="AQ103" s="190"/>
      <c r="AR103" s="190"/>
      <c r="AS103" s="190"/>
      <c r="AT103" s="191"/>
      <c r="AU103" s="186"/>
      <c r="AV103" s="187"/>
      <c r="AW103" s="187"/>
      <c r="AX103" s="187"/>
      <c r="AY103" s="187"/>
      <c r="AZ103" s="187"/>
      <c r="BA103" s="187"/>
      <c r="BB103" s="187"/>
      <c r="BC103" s="188"/>
      <c r="BI103" s="37" t="str">
        <f t="shared" si="7"/>
        <v>ITEM1=</v>
      </c>
      <c r="BJ103" s="37" t="str">
        <f t="shared" si="8"/>
        <v>ITEM2=</v>
      </c>
      <c r="BK103" s="37" t="str">
        <f t="shared" si="9"/>
        <v>ITEM3=</v>
      </c>
      <c r="BL103" s="37" t="str">
        <f t="shared" si="10"/>
        <v>ITEM4=</v>
      </c>
      <c r="BM103" s="37" t="str">
        <f t="shared" si="11"/>
        <v>ITEM5=</v>
      </c>
      <c r="BN103" s="37" t="str">
        <f t="shared" si="12"/>
        <v>ITEM6=</v>
      </c>
    </row>
    <row r="104" spans="1:66" ht="21" customHeight="1">
      <c r="A104" s="183"/>
      <c r="B104" s="184"/>
      <c r="C104" s="184"/>
      <c r="D104" s="185"/>
      <c r="E104" s="186"/>
      <c r="F104" s="187"/>
      <c r="G104" s="187"/>
      <c r="H104" s="187"/>
      <c r="I104" s="187"/>
      <c r="J104" s="187"/>
      <c r="K104" s="187"/>
      <c r="L104" s="187"/>
      <c r="M104" s="188"/>
      <c r="N104" s="186"/>
      <c r="O104" s="187"/>
      <c r="P104" s="187"/>
      <c r="Q104" s="187"/>
      <c r="R104" s="187"/>
      <c r="S104" s="187"/>
      <c r="T104" s="187"/>
      <c r="U104" s="187"/>
      <c r="V104" s="187"/>
      <c r="W104" s="187"/>
      <c r="X104" s="187"/>
      <c r="Y104" s="187"/>
      <c r="Z104" s="187"/>
      <c r="AA104" s="188"/>
      <c r="AB104" s="186"/>
      <c r="AC104" s="187"/>
      <c r="AD104" s="187"/>
      <c r="AE104" s="187"/>
      <c r="AF104" s="187"/>
      <c r="AG104" s="187"/>
      <c r="AH104" s="187"/>
      <c r="AI104" s="187"/>
      <c r="AJ104" s="187"/>
      <c r="AK104" s="187"/>
      <c r="AL104" s="187"/>
      <c r="AM104" s="187"/>
      <c r="AN104" s="187"/>
      <c r="AO104" s="188"/>
      <c r="AP104" s="189"/>
      <c r="AQ104" s="190"/>
      <c r="AR104" s="190"/>
      <c r="AS104" s="190"/>
      <c r="AT104" s="191"/>
      <c r="AU104" s="186"/>
      <c r="AV104" s="187"/>
      <c r="AW104" s="187"/>
      <c r="AX104" s="187"/>
      <c r="AY104" s="187"/>
      <c r="AZ104" s="187"/>
      <c r="BA104" s="187"/>
      <c r="BB104" s="187"/>
      <c r="BC104" s="188"/>
      <c r="BI104" s="37" t="str">
        <f t="shared" si="7"/>
        <v>ITEM1=</v>
      </c>
      <c r="BJ104" s="37" t="str">
        <f t="shared" si="8"/>
        <v>ITEM2=</v>
      </c>
      <c r="BK104" s="37" t="str">
        <f t="shared" si="9"/>
        <v>ITEM3=</v>
      </c>
      <c r="BL104" s="37" t="str">
        <f t="shared" si="10"/>
        <v>ITEM4=</v>
      </c>
      <c r="BM104" s="37" t="str">
        <f t="shared" si="11"/>
        <v>ITEM5=</v>
      </c>
      <c r="BN104" s="37" t="str">
        <f t="shared" si="12"/>
        <v>ITEM6=</v>
      </c>
    </row>
    <row r="105" spans="1:66" ht="21" customHeight="1">
      <c r="A105" s="183"/>
      <c r="B105" s="184"/>
      <c r="C105" s="184"/>
      <c r="D105" s="185"/>
      <c r="E105" s="186"/>
      <c r="F105" s="187"/>
      <c r="G105" s="187"/>
      <c r="H105" s="187"/>
      <c r="I105" s="187"/>
      <c r="J105" s="187"/>
      <c r="K105" s="187"/>
      <c r="L105" s="187"/>
      <c r="M105" s="188"/>
      <c r="N105" s="186"/>
      <c r="O105" s="187"/>
      <c r="P105" s="187"/>
      <c r="Q105" s="187"/>
      <c r="R105" s="187"/>
      <c r="S105" s="187"/>
      <c r="T105" s="187"/>
      <c r="U105" s="187"/>
      <c r="V105" s="187"/>
      <c r="W105" s="187"/>
      <c r="X105" s="187"/>
      <c r="Y105" s="187"/>
      <c r="Z105" s="187"/>
      <c r="AA105" s="188"/>
      <c r="AB105" s="186"/>
      <c r="AC105" s="187"/>
      <c r="AD105" s="187"/>
      <c r="AE105" s="187"/>
      <c r="AF105" s="187"/>
      <c r="AG105" s="187"/>
      <c r="AH105" s="187"/>
      <c r="AI105" s="187"/>
      <c r="AJ105" s="187"/>
      <c r="AK105" s="187"/>
      <c r="AL105" s="187"/>
      <c r="AM105" s="187"/>
      <c r="AN105" s="187"/>
      <c r="AO105" s="188"/>
      <c r="AP105" s="189"/>
      <c r="AQ105" s="190"/>
      <c r="AR105" s="190"/>
      <c r="AS105" s="190"/>
      <c r="AT105" s="191"/>
      <c r="AU105" s="186"/>
      <c r="AV105" s="187"/>
      <c r="AW105" s="187"/>
      <c r="AX105" s="187"/>
      <c r="AY105" s="187"/>
      <c r="AZ105" s="187"/>
      <c r="BA105" s="187"/>
      <c r="BB105" s="187"/>
      <c r="BC105" s="188"/>
      <c r="BI105" s="37" t="str">
        <f t="shared" si="7"/>
        <v>ITEM1=</v>
      </c>
      <c r="BJ105" s="37" t="str">
        <f t="shared" si="8"/>
        <v>ITEM2=</v>
      </c>
      <c r="BK105" s="37" t="str">
        <f t="shared" si="9"/>
        <v>ITEM3=</v>
      </c>
      <c r="BL105" s="37" t="str">
        <f t="shared" si="10"/>
        <v>ITEM4=</v>
      </c>
      <c r="BM105" s="37" t="str">
        <f t="shared" si="11"/>
        <v>ITEM5=</v>
      </c>
      <c r="BN105" s="37" t="str">
        <f t="shared" si="12"/>
        <v>ITEM6=</v>
      </c>
    </row>
    <row r="106" spans="1:66" ht="21" customHeight="1">
      <c r="A106" s="183"/>
      <c r="B106" s="184"/>
      <c r="C106" s="184"/>
      <c r="D106" s="185"/>
      <c r="E106" s="186"/>
      <c r="F106" s="187"/>
      <c r="G106" s="187"/>
      <c r="H106" s="187"/>
      <c r="I106" s="187"/>
      <c r="J106" s="187"/>
      <c r="K106" s="187"/>
      <c r="L106" s="187"/>
      <c r="M106" s="188"/>
      <c r="N106" s="186"/>
      <c r="O106" s="187"/>
      <c r="P106" s="187"/>
      <c r="Q106" s="187"/>
      <c r="R106" s="187"/>
      <c r="S106" s="187"/>
      <c r="T106" s="187"/>
      <c r="U106" s="187"/>
      <c r="V106" s="187"/>
      <c r="W106" s="187"/>
      <c r="X106" s="187"/>
      <c r="Y106" s="187"/>
      <c r="Z106" s="187"/>
      <c r="AA106" s="188"/>
      <c r="AB106" s="186"/>
      <c r="AC106" s="187"/>
      <c r="AD106" s="187"/>
      <c r="AE106" s="187"/>
      <c r="AF106" s="187"/>
      <c r="AG106" s="187"/>
      <c r="AH106" s="187"/>
      <c r="AI106" s="187"/>
      <c r="AJ106" s="187"/>
      <c r="AK106" s="187"/>
      <c r="AL106" s="187"/>
      <c r="AM106" s="187"/>
      <c r="AN106" s="187"/>
      <c r="AO106" s="188"/>
      <c r="AP106" s="189"/>
      <c r="AQ106" s="190"/>
      <c r="AR106" s="190"/>
      <c r="AS106" s="190"/>
      <c r="AT106" s="191"/>
      <c r="AU106" s="186"/>
      <c r="AV106" s="187"/>
      <c r="AW106" s="187"/>
      <c r="AX106" s="187"/>
      <c r="AY106" s="187"/>
      <c r="AZ106" s="187"/>
      <c r="BA106" s="187"/>
      <c r="BB106" s="187"/>
      <c r="BC106" s="188"/>
      <c r="BI106" s="37" t="str">
        <f t="shared" si="7"/>
        <v>ITEM1=</v>
      </c>
      <c r="BJ106" s="37" t="str">
        <f t="shared" si="8"/>
        <v>ITEM2=</v>
      </c>
      <c r="BK106" s="37" t="str">
        <f t="shared" si="9"/>
        <v>ITEM3=</v>
      </c>
      <c r="BL106" s="37" t="str">
        <f t="shared" si="10"/>
        <v>ITEM4=</v>
      </c>
      <c r="BM106" s="37" t="str">
        <f t="shared" si="11"/>
        <v>ITEM5=</v>
      </c>
      <c r="BN106" s="37" t="str">
        <f t="shared" si="12"/>
        <v>ITEM6=</v>
      </c>
    </row>
    <row r="107" spans="1:66" ht="21" customHeight="1">
      <c r="A107" s="192"/>
      <c r="B107" s="193"/>
      <c r="C107" s="193"/>
      <c r="D107" s="193"/>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I107" s="37" t="s">
        <v>8</v>
      </c>
      <c r="BJ107" s="37" t="s">
        <v>8</v>
      </c>
      <c r="BK107" s="37" t="s">
        <v>8</v>
      </c>
      <c r="BL107" s="37" t="s">
        <v>8</v>
      </c>
      <c r="BM107" s="37" t="s">
        <v>8</v>
      </c>
      <c r="BN107" s="37" t="s">
        <v>8</v>
      </c>
    </row>
    <row r="108" spans="1:66" ht="21" customHeight="1">
      <c r="A108" s="39"/>
      <c r="B108" s="40"/>
      <c r="C108" s="40"/>
      <c r="D108" s="40"/>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25">
    <mergeCell ref="A18:D18"/>
    <mergeCell ref="E18:M18"/>
    <mergeCell ref="N18:AA18"/>
    <mergeCell ref="AB18:AO18"/>
    <mergeCell ref="AP18:AT18"/>
    <mergeCell ref="AU18:BC18"/>
    <mergeCell ref="E20:M20"/>
    <mergeCell ref="N20:AA20"/>
    <mergeCell ref="AB20:AO20"/>
    <mergeCell ref="AP20:AT20"/>
    <mergeCell ref="AU20:BC20"/>
    <mergeCell ref="A19:D19"/>
    <mergeCell ref="E19:M19"/>
    <mergeCell ref="N19:AA19"/>
    <mergeCell ref="AB19:AO19"/>
    <mergeCell ref="AP19:AT19"/>
    <mergeCell ref="AU19:BC19"/>
    <mergeCell ref="A20:D20"/>
    <mergeCell ref="AU5:BC5"/>
    <mergeCell ref="A6:D6"/>
    <mergeCell ref="E6:M6"/>
    <mergeCell ref="N6:AA6"/>
    <mergeCell ref="AB6:AO6"/>
    <mergeCell ref="AP6:AT6"/>
    <mergeCell ref="A41:D41"/>
    <mergeCell ref="E41:M41"/>
    <mergeCell ref="N41:AA41"/>
    <mergeCell ref="AB41:AO41"/>
    <mergeCell ref="AP41:AT41"/>
    <mergeCell ref="AU41:BC41"/>
    <mergeCell ref="A39:D39"/>
    <mergeCell ref="E39:M39"/>
    <mergeCell ref="N39:AA39"/>
    <mergeCell ref="AB39:AO39"/>
    <mergeCell ref="AP39:AT39"/>
    <mergeCell ref="AU39:BC39"/>
    <mergeCell ref="A40:D40"/>
    <mergeCell ref="E40:M40"/>
    <mergeCell ref="N40:AA40"/>
    <mergeCell ref="AB40:AO40"/>
    <mergeCell ref="AP40:AT40"/>
    <mergeCell ref="AU40:BC40"/>
    <mergeCell ref="A1:BC2"/>
    <mergeCell ref="A3:D4"/>
    <mergeCell ref="E3:M4"/>
    <mergeCell ref="N3:AA4"/>
    <mergeCell ref="AB3:AO4"/>
    <mergeCell ref="AP3:AT4"/>
    <mergeCell ref="AU3:BC4"/>
    <mergeCell ref="A38:D38"/>
    <mergeCell ref="E38:M38"/>
    <mergeCell ref="N38:AA38"/>
    <mergeCell ref="AB38:AO38"/>
    <mergeCell ref="AP38:AT38"/>
    <mergeCell ref="AU38:BC38"/>
    <mergeCell ref="A5:D5"/>
    <mergeCell ref="E5:M5"/>
    <mergeCell ref="N5:AA5"/>
    <mergeCell ref="AB5:AO5"/>
    <mergeCell ref="AP5:AT5"/>
    <mergeCell ref="AU6:BC6"/>
    <mergeCell ref="A7:D7"/>
    <mergeCell ref="E7:M7"/>
    <mergeCell ref="N7:AA7"/>
    <mergeCell ref="AB7:AO7"/>
    <mergeCell ref="AP7:AT7"/>
    <mergeCell ref="A43:D43"/>
    <mergeCell ref="E43:M43"/>
    <mergeCell ref="N43:AA43"/>
    <mergeCell ref="AB43:AO43"/>
    <mergeCell ref="AP43:AT43"/>
    <mergeCell ref="AU43:BC43"/>
    <mergeCell ref="A42:D42"/>
    <mergeCell ref="E42:M42"/>
    <mergeCell ref="N42:AA42"/>
    <mergeCell ref="AB42:AO42"/>
    <mergeCell ref="AP42:AT42"/>
    <mergeCell ref="AU42:BC42"/>
    <mergeCell ref="A45:D45"/>
    <mergeCell ref="E45:M45"/>
    <mergeCell ref="N45:AA45"/>
    <mergeCell ref="AB45:AO45"/>
    <mergeCell ref="AP45:AT45"/>
    <mergeCell ref="AU45:BC45"/>
    <mergeCell ref="A44:D44"/>
    <mergeCell ref="E44:M44"/>
    <mergeCell ref="N44:AA44"/>
    <mergeCell ref="AB44:AO44"/>
    <mergeCell ref="AP44:AT44"/>
    <mergeCell ref="AU44:BC44"/>
    <mergeCell ref="A47:D47"/>
    <mergeCell ref="E47:M47"/>
    <mergeCell ref="N47:AA47"/>
    <mergeCell ref="AB47:AO47"/>
    <mergeCell ref="AP47:AT47"/>
    <mergeCell ref="AU47:BC47"/>
    <mergeCell ref="A46:D46"/>
    <mergeCell ref="E46:M46"/>
    <mergeCell ref="N46:AA46"/>
    <mergeCell ref="AB46:AO46"/>
    <mergeCell ref="AP46:AT46"/>
    <mergeCell ref="AU46:BC46"/>
    <mergeCell ref="A49:D49"/>
    <mergeCell ref="E49:M49"/>
    <mergeCell ref="N49:AA49"/>
    <mergeCell ref="AB49:AO49"/>
    <mergeCell ref="AP49:AT49"/>
    <mergeCell ref="AU49:BC49"/>
    <mergeCell ref="A48:D48"/>
    <mergeCell ref="E48:M48"/>
    <mergeCell ref="N48:AA48"/>
    <mergeCell ref="AB48:AO48"/>
    <mergeCell ref="AP48:AT48"/>
    <mergeCell ref="AU48:BC48"/>
    <mergeCell ref="A51:D51"/>
    <mergeCell ref="E51:M51"/>
    <mergeCell ref="N51:AA51"/>
    <mergeCell ref="AB51:AO51"/>
    <mergeCell ref="AP51:AT51"/>
    <mergeCell ref="AU51:BC51"/>
    <mergeCell ref="A50:D50"/>
    <mergeCell ref="E50:M50"/>
    <mergeCell ref="N50:AA50"/>
    <mergeCell ref="AB50:AO50"/>
    <mergeCell ref="AP50:AT50"/>
    <mergeCell ref="AU50:BC50"/>
    <mergeCell ref="A53:D53"/>
    <mergeCell ref="E53:M53"/>
    <mergeCell ref="N53:AA53"/>
    <mergeCell ref="AB53:AO53"/>
    <mergeCell ref="AP53:AT53"/>
    <mergeCell ref="AU53:BC53"/>
    <mergeCell ref="A52:D52"/>
    <mergeCell ref="E52:M52"/>
    <mergeCell ref="N52:AA52"/>
    <mergeCell ref="AB52:AO52"/>
    <mergeCell ref="AP52:AT52"/>
    <mergeCell ref="AU52:BC52"/>
    <mergeCell ref="A55:D55"/>
    <mergeCell ref="E55:M55"/>
    <mergeCell ref="N55:AA55"/>
    <mergeCell ref="AB55:AO55"/>
    <mergeCell ref="AP55:AT55"/>
    <mergeCell ref="AU55:BC55"/>
    <mergeCell ref="A54:D54"/>
    <mergeCell ref="E54:M54"/>
    <mergeCell ref="N54:AA54"/>
    <mergeCell ref="AB54:AO54"/>
    <mergeCell ref="AP54:AT54"/>
    <mergeCell ref="AU54:BC54"/>
    <mergeCell ref="A57:D57"/>
    <mergeCell ref="E57:M57"/>
    <mergeCell ref="N57:AA57"/>
    <mergeCell ref="AB57:AO57"/>
    <mergeCell ref="AP57:AT57"/>
    <mergeCell ref="AU57:BC57"/>
    <mergeCell ref="A56:D56"/>
    <mergeCell ref="E56:M56"/>
    <mergeCell ref="N56:AA56"/>
    <mergeCell ref="AB56:AO56"/>
    <mergeCell ref="AP56:AT56"/>
    <mergeCell ref="AU56:BC56"/>
    <mergeCell ref="A59:D59"/>
    <mergeCell ref="E59:M59"/>
    <mergeCell ref="N59:AA59"/>
    <mergeCell ref="AB59:AO59"/>
    <mergeCell ref="AP59:AT59"/>
    <mergeCell ref="AU59:BC59"/>
    <mergeCell ref="A58:D58"/>
    <mergeCell ref="E58:M58"/>
    <mergeCell ref="N58:AA58"/>
    <mergeCell ref="AB58:AO58"/>
    <mergeCell ref="AP58:AT58"/>
    <mergeCell ref="AU58:BC58"/>
    <mergeCell ref="A61:D61"/>
    <mergeCell ref="E61:M61"/>
    <mergeCell ref="N61:AA61"/>
    <mergeCell ref="AB61:AO61"/>
    <mergeCell ref="AP61:AT61"/>
    <mergeCell ref="AU61:BC61"/>
    <mergeCell ref="A60:D60"/>
    <mergeCell ref="E60:M60"/>
    <mergeCell ref="N60:AA60"/>
    <mergeCell ref="AB60:AO60"/>
    <mergeCell ref="AP60:AT60"/>
    <mergeCell ref="AU60:BC60"/>
    <mergeCell ref="A63:D63"/>
    <mergeCell ref="E63:M63"/>
    <mergeCell ref="N63:AA63"/>
    <mergeCell ref="AB63:AO63"/>
    <mergeCell ref="AP63:AT63"/>
    <mergeCell ref="AU63:BC63"/>
    <mergeCell ref="A64:D64"/>
    <mergeCell ref="E64:M64"/>
    <mergeCell ref="N64:AA64"/>
    <mergeCell ref="AB64:AO64"/>
    <mergeCell ref="AP64:AT64"/>
    <mergeCell ref="AU64:BC64"/>
    <mergeCell ref="A75:D75"/>
    <mergeCell ref="E75:M75"/>
    <mergeCell ref="N75:AA75"/>
    <mergeCell ref="AB75:AO75"/>
    <mergeCell ref="AP75:AT75"/>
    <mergeCell ref="AU75:BC75"/>
    <mergeCell ref="A74:D74"/>
    <mergeCell ref="E74:M74"/>
    <mergeCell ref="N74:AA74"/>
    <mergeCell ref="AB74:AO74"/>
    <mergeCell ref="AP74:AT74"/>
    <mergeCell ref="AU74:BC74"/>
    <mergeCell ref="A77:D77"/>
    <mergeCell ref="E77:M77"/>
    <mergeCell ref="N77:AA77"/>
    <mergeCell ref="AB77:AO77"/>
    <mergeCell ref="AP77:AT77"/>
    <mergeCell ref="AU77:BC77"/>
    <mergeCell ref="A76:D76"/>
    <mergeCell ref="E76:M76"/>
    <mergeCell ref="N76:AA76"/>
    <mergeCell ref="AB76:AO76"/>
    <mergeCell ref="AP76:AT76"/>
    <mergeCell ref="AU76:BC76"/>
    <mergeCell ref="A91:D91"/>
    <mergeCell ref="E91:M91"/>
    <mergeCell ref="N91:AA91"/>
    <mergeCell ref="AB91:AO91"/>
    <mergeCell ref="AP91:AT91"/>
    <mergeCell ref="AU91:BC91"/>
    <mergeCell ref="A80:D80"/>
    <mergeCell ref="E80:M80"/>
    <mergeCell ref="N80:AA80"/>
    <mergeCell ref="AB80:AO80"/>
    <mergeCell ref="AP80:AT80"/>
    <mergeCell ref="AU80:BC80"/>
    <mergeCell ref="A82:D82"/>
    <mergeCell ref="E82:M82"/>
    <mergeCell ref="N82:AA82"/>
    <mergeCell ref="AB82:AO82"/>
    <mergeCell ref="AP82:AT82"/>
    <mergeCell ref="AU82:BC82"/>
    <mergeCell ref="A83:D83"/>
    <mergeCell ref="E83:M83"/>
    <mergeCell ref="N83:AA83"/>
    <mergeCell ref="AB83:AO83"/>
    <mergeCell ref="AP83:AT83"/>
    <mergeCell ref="AU83:BC83"/>
    <mergeCell ref="A99:D99"/>
    <mergeCell ref="E99:M99"/>
    <mergeCell ref="N99:AA99"/>
    <mergeCell ref="AB99:AO99"/>
    <mergeCell ref="AP99:AT99"/>
    <mergeCell ref="AU99:BC99"/>
    <mergeCell ref="A94:D94"/>
    <mergeCell ref="E94:M94"/>
    <mergeCell ref="N94:AA94"/>
    <mergeCell ref="AB94:AO94"/>
    <mergeCell ref="AP94:AT94"/>
    <mergeCell ref="AU94:BC94"/>
    <mergeCell ref="A96:D96"/>
    <mergeCell ref="E96:M96"/>
    <mergeCell ref="N96:AA96"/>
    <mergeCell ref="AB96:AO96"/>
    <mergeCell ref="AP96:AT96"/>
    <mergeCell ref="AU96:BC96"/>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5:D105"/>
    <mergeCell ref="E105:M105"/>
    <mergeCell ref="N105:AA105"/>
    <mergeCell ref="AB105:AO105"/>
    <mergeCell ref="AP105:AT105"/>
    <mergeCell ref="AU105:BC105"/>
    <mergeCell ref="A104:D104"/>
    <mergeCell ref="E104:M104"/>
    <mergeCell ref="N104:AA104"/>
    <mergeCell ref="AB104:AO104"/>
    <mergeCell ref="AP104:AT104"/>
    <mergeCell ref="AU104:BC104"/>
    <mergeCell ref="A107:D107"/>
    <mergeCell ref="E107:M107"/>
    <mergeCell ref="N107:AA107"/>
    <mergeCell ref="AB107:AO107"/>
    <mergeCell ref="AP107:AT107"/>
    <mergeCell ref="AU107:BC107"/>
    <mergeCell ref="A106:D106"/>
    <mergeCell ref="E106:M106"/>
    <mergeCell ref="N106:AA106"/>
    <mergeCell ref="AB106:AO106"/>
    <mergeCell ref="AP106:AT106"/>
    <mergeCell ref="AU106:BC106"/>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22:D22"/>
    <mergeCell ref="E22:M22"/>
    <mergeCell ref="N22:AA22"/>
    <mergeCell ref="AB22:AO22"/>
    <mergeCell ref="AP22:AT22"/>
    <mergeCell ref="AU22:BC22"/>
    <mergeCell ref="E21:M21"/>
    <mergeCell ref="N21:AA21"/>
    <mergeCell ref="AB21:AO21"/>
    <mergeCell ref="AP21:AT21"/>
    <mergeCell ref="AU21:BC21"/>
    <mergeCell ref="A21:D21"/>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35:D35"/>
    <mergeCell ref="E35:M35"/>
    <mergeCell ref="N35:AA35"/>
    <mergeCell ref="AB35:AO35"/>
    <mergeCell ref="AP35:AT35"/>
    <mergeCell ref="AU35:BC35"/>
    <mergeCell ref="A36:D36"/>
    <mergeCell ref="E36:M36"/>
    <mergeCell ref="N36:AA36"/>
    <mergeCell ref="AB36:AO36"/>
    <mergeCell ref="AP36:AT36"/>
    <mergeCell ref="AU36:BC36"/>
    <mergeCell ref="A37:D37"/>
    <mergeCell ref="E37:M37"/>
    <mergeCell ref="N37:AA37"/>
    <mergeCell ref="AB37:AO37"/>
    <mergeCell ref="AP37:AT37"/>
    <mergeCell ref="AU37:BC37"/>
    <mergeCell ref="A66:D66"/>
    <mergeCell ref="E66:M66"/>
    <mergeCell ref="N66:AA66"/>
    <mergeCell ref="AB66:AO66"/>
    <mergeCell ref="AP66:AT66"/>
    <mergeCell ref="AU66:BC66"/>
    <mergeCell ref="A65:D65"/>
    <mergeCell ref="E65:M65"/>
    <mergeCell ref="N65:AA65"/>
    <mergeCell ref="AB65:AO65"/>
    <mergeCell ref="AP65:AT65"/>
    <mergeCell ref="AU65:BC65"/>
    <mergeCell ref="A62:D62"/>
    <mergeCell ref="E62:M62"/>
    <mergeCell ref="N62:AA62"/>
    <mergeCell ref="AB62:AO62"/>
    <mergeCell ref="AP62:AT62"/>
    <mergeCell ref="AU62:BC62"/>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81:D81"/>
    <mergeCell ref="E81:M81"/>
    <mergeCell ref="N81:AA81"/>
    <mergeCell ref="AB81:AO81"/>
    <mergeCell ref="AP81:AT81"/>
    <mergeCell ref="AU81:BC81"/>
    <mergeCell ref="A79:D79"/>
    <mergeCell ref="E79:M79"/>
    <mergeCell ref="N79:AA79"/>
    <mergeCell ref="AB79:AO79"/>
    <mergeCell ref="AP79:AT79"/>
    <mergeCell ref="AU79:BC79"/>
    <mergeCell ref="A78:D78"/>
    <mergeCell ref="E78:M78"/>
    <mergeCell ref="N78:AA78"/>
    <mergeCell ref="AB78:AO78"/>
    <mergeCell ref="AP78:AT78"/>
    <mergeCell ref="AU78:BC78"/>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5:D95"/>
    <mergeCell ref="E95:M95"/>
    <mergeCell ref="N95:AA95"/>
    <mergeCell ref="AB95:AO95"/>
    <mergeCell ref="AP95:AT95"/>
    <mergeCell ref="AU95:BC95"/>
    <mergeCell ref="A93:D93"/>
    <mergeCell ref="E93:M93"/>
    <mergeCell ref="N93:AA93"/>
    <mergeCell ref="AB93:AO93"/>
    <mergeCell ref="AP93:AT93"/>
    <mergeCell ref="AU93:BC93"/>
    <mergeCell ref="A92:D92"/>
    <mergeCell ref="E92:M92"/>
    <mergeCell ref="N92:AA92"/>
    <mergeCell ref="AB92:AO92"/>
    <mergeCell ref="AP92:AT92"/>
    <mergeCell ref="AU92:BC92"/>
    <mergeCell ref="A101:D101"/>
    <mergeCell ref="E101:M101"/>
    <mergeCell ref="N101:AA101"/>
    <mergeCell ref="AB101:AO101"/>
    <mergeCell ref="AP101:AT101"/>
    <mergeCell ref="AU101:BC101"/>
    <mergeCell ref="A97:D97"/>
    <mergeCell ref="E97:M97"/>
    <mergeCell ref="N97:AA97"/>
    <mergeCell ref="AB97:AO97"/>
    <mergeCell ref="AP97:AT97"/>
    <mergeCell ref="AU97:BC97"/>
    <mergeCell ref="A98:D98"/>
    <mergeCell ref="E98:M98"/>
    <mergeCell ref="N98:AA98"/>
    <mergeCell ref="AB98:AO98"/>
    <mergeCell ref="AP98:AT98"/>
    <mergeCell ref="AU98:BC98"/>
    <mergeCell ref="A100:D100"/>
    <mergeCell ref="E100:M100"/>
    <mergeCell ref="N100:AA100"/>
    <mergeCell ref="AB100:AO100"/>
    <mergeCell ref="AP100:AT100"/>
    <mergeCell ref="AU100:BC100"/>
  </mergeCells>
  <phoneticPr fontId="1"/>
  <dataValidations count="4">
    <dataValidation imeMode="halfAlpha" allowBlank="1" showInputMessage="1" showErrorMessage="1" sqref="A108:D108" xr:uid="{00000000-0002-0000-0200-000000000000}"/>
    <dataValidation imeMode="hiragana" allowBlank="1" showInputMessage="1" showErrorMessage="1" sqref="E5:AO108 AU5:BC108 AP108:AT108" xr:uid="{00000000-0002-0000-0200-000001000000}"/>
    <dataValidation type="date" imeMode="halfAlpha" allowBlank="1" showInputMessage="1" showErrorMessage="1" errorTitle="日付入力エラー" error="正しい日付を入力してください。_x000a_（例：平成２６年４月１日、2014/4/1）" sqref="A5:D107" xr:uid="{00000000-0002-0000-0200-000002000000}">
      <formula1>18264</formula1>
      <formula2>73415</formula2>
    </dataValidation>
    <dataValidation type="list" imeMode="hiragana" allowBlank="1" showInputMessage="1" showErrorMessage="1" sqref="AP5:AT107" xr:uid="{00000000-0002-0000-0200-000003000000}">
      <formula1>$CA$2:$CA$4</formula1>
    </dataValidation>
  </dataValidations>
  <pageMargins left="0.7" right="0.7" top="0.75" bottom="0.75" header="0.3" footer="0.3"/>
  <pageSetup paperSize="9" scale="68" fitToHeight="0"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Props1.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3.xml><?xml version="1.0" encoding="utf-8"?>
<ds:datastoreItem xmlns:ds="http://schemas.openxmlformats.org/officeDocument/2006/customXml" ds:itemID="{EEE87CB6-8393-4354-B043-ECC2BB14E65A}">
  <ds:schemaRefs>
    <ds:schemaRef ds:uri="http://purl.org/dc/elements/1.1/"/>
    <ds:schemaRef ds:uri="fded137e-2b53-47e4-8719-6e6aa332ae43"/>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d24b8f9e-cda3-4f97-a13b-525b25fb5a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2024-11-25T08:44:33Z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