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G2064sv0fs002\NET_DATA\04_【財政】\03 決算\26 財政状況資料集\財政状況資料集【H24～】\R5（R4決算）\05_団体提出\19 大東市〇\"/>
    </mc:Choice>
  </mc:AlternateContent>
  <xr:revisionPtr revIDLastSave="0" documentId="13_ncr:1_{F76A23EF-748C-4208-808E-D0E05D334B9A}" xr6:coauthVersionLast="47" xr6:coauthVersionMax="47" xr10:uidLastSave="{00000000-0000-0000-0000-000000000000}"/>
  <bookViews>
    <workbookView xWindow="-108" yWindow="-108" windowWidth="23256" windowHeight="14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AM36" i="10"/>
  <c r="BE35" i="10"/>
  <c r="BE34" i="10"/>
  <c r="C34" i="10"/>
  <c r="C35" i="10" s="1"/>
  <c r="C36"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l="1"/>
  <c r="BW36" i="10" s="1"/>
  <c r="BW37" i="10" s="1"/>
  <c r="BW38" i="10" s="1"/>
  <c r="BW39" i="10" s="1"/>
  <c r="BW40" i="10" s="1"/>
  <c r="BW41" i="10" s="1"/>
  <c r="BW42" i="10" s="1"/>
  <c r="CO34" i="10"/>
  <c r="CO35" i="10" s="1"/>
  <c r="CO36" i="10" s="1"/>
</calcChain>
</file>

<file path=xl/sharedStrings.xml><?xml version="1.0" encoding="utf-8"?>
<sst xmlns="http://schemas.openxmlformats.org/spreadsheetml/2006/main" count="1133" uniqueCount="607">
  <si>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</si>
  <si>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</si>
  <si>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</si>
  <si>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</si>
  <si>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</si>
  <si>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</si>
  <si>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</si>
  <si>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</si>
  <si>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</si>
  <si>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</si>
  <si>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</si>
  <si>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</si>
  <si>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</si>
  <si>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</si>
  <si>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</si>
  <si>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</si>
  <si>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</si>
  <si>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</si>
  <si>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</si>
  <si>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</si>
  <si>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</si>
  <si>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</si>
  <si>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</si>
  <si>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</si>
  <si>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</si>
  <si>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</si>
  <si>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</si>
  <si>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</si>
  <si>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</si>
  <si>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</si>
  <si>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</si>
  <si>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</si>
  <si>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</si>
  <si>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</si>
  <si>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</si>
  <si>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</si>
  <si>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</si>
  <si>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</si>
  <si>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</si>
  <si>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</si>
  <si>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</si>
  <si>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</si>
  <si>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</si>
  <si>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</si>
  <si>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</si>
  <si>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</si>
  <si>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</si>
  <si>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</si>
  <si>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</si>
  <si>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</si>
  <si>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</si>
  <si>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</si>
  <si>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</si>
  <si>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</si>
  <si>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</si>
  <si>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</si>
  <si>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</si>
  <si>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</si>
  <si>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</si>
  <si>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</si>
  <si>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</si>
  <si>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</si>
  <si>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</si>
  <si>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</si>
  <si>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</si>
  <si>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</si>
  <si>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</si>
  <si>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</si>
  <si>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</si>
  <si>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</si>
  <si>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</si>
  <si>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</si>
  <si>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</si>
  <si>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</si>
  <si>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</si>
  <si>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</si>
  <si>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</si>
  <si>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</si>
  <si>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</si>
  <si>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</si>
  <si>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</si>
  <si>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</si>
  <si>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</si>
  <si>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</si>
  <si>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</si>
  <si>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</si>
  <si>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</si>
  <si>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Ⅲ－３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</si>
  <si>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</si>
  <si>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</si>
  <si>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</si>
  <si>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</si>
  <si>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</si>
  <si>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</si>
  <si>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</si>
  <si>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</si>
  <si>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</si>
  <si>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</si>
  <si>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</si>
  <si>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</si>
  <si>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大東市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</si>
  <si>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</si>
  <si>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</si>
  <si>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</si>
  <si>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</si>
  <si>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</si>
  <si>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</si>
  <si>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</si>
  <si>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</si>
  <si>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</si>
  <si>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</si>
  <si>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</si>
  <si>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</si>
  <si>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</si>
  <si>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</si>
  <si>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</si>
  <si>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</si>
  <si>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</si>
  <si>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</si>
  <si>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</si>
  <si>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</si>
  <si>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</si>
  <si>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</si>
  <si>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</si>
  <si>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</si>
  <si>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</si>
  <si>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</si>
  <si>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</si>
  <si>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</si>
  <si>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</si>
  <si>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</si>
  <si>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</si>
  <si>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</si>
  <si>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</si>
  <si>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</si>
  <si>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</si>
  <si>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</si>
  <si>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</si>
  <si>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</si>
  <si>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</si>
  <si>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</si>
  <si>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</si>
  <si>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</si>
  <si>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</si>
  <si>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</si>
  <si>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</si>
  <si>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</si>
  <si>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</si>
  <si>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</si>
  <si>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</si>
  <si>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</si>
  <si>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</si>
  <si>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</si>
  <si>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</si>
  <si>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</si>
  <si>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</si>
  <si>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</si>
  <si>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</si>
  <si>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</si>
  <si>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</si>
  <si>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</si>
  <si>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</si>
  <si>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</si>
  <si>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</si>
  <si>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</si>
  <si>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</si>
  <si>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</si>
  <si>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</si>
  <si>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</si>
  <si>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</si>
  <si>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</si>
  <si>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</si>
  <si>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</si>
  <si>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</si>
  <si>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</si>
  <si>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</si>
  <si>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</si>
  <si>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</si>
  <si>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</si>
  <si>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</si>
  <si>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</si>
  <si>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</si>
  <si>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</si>
  <si>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</si>
  <si>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</si>
  <si>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</si>
  <si>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</si>
  <si>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</si>
  <si>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</si>
  <si>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</si>
  <si>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</si>
  <si>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</si>
  <si>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</si>
  <si>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</si>
  <si>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</si>
  <si>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</si>
  <si>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</si>
  <si>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</si>
  <si>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</si>
  <si>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</si>
  <si>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</si>
  <si>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</si>
  <si>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</si>
  <si>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</si>
  <si>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</si>
  <si>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</si>
  <si>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</si>
  <si>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</si>
  <si>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</si>
  <si>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</si>
  <si>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</si>
  <si>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</si>
  <si>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</si>
  <si>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</si>
  <si>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</si>
  <si>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</si>
  <si>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</si>
  <si>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大阪府大東市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</si>
  <si>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</si>
  <si>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</si>
  <si>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</si>
  <si>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</si>
  <si>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</si>
  <si>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</si>
  <si>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</si>
  <si>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</si>
  <si>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</si>
  <si>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</si>
  <si>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</si>
  <si>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</si>
  <si>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</si>
  <si>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</si>
  <si>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</si>
  <si>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</si>
  <si>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</si>
  <si>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</si>
  <si>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</si>
  <si>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</si>
  <si>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</si>
  <si>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</si>
  <si>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</si>
  <si>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</si>
  <si>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</si>
  <si>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</si>
  <si>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</si>
  <si>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</si>
  <si>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</si>
  <si>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</si>
  <si>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</si>
  <si>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</si>
  <si>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</si>
  <si>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</si>
  <si>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</si>
  <si>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</si>
  <si>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</si>
  <si>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</si>
  <si>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</si>
  <si>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</si>
  <si>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</si>
  <si>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</si>
  <si>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</si>
  <si>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</si>
  <si>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</si>
  <si>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</si>
  <si>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</si>
  <si>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</si>
  <si>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</si>
  <si>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</si>
  <si>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</si>
  <si>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</si>
  <si>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</si>
  <si>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</si>
  <si>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</si>
  <si>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</si>
  <si>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</si>
  <si>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</si>
  <si>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</si>
  <si>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</si>
  <si>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</si>
  <si>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</si>
  <si>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</si>
  <si>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</si>
  <si>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</si>
  <si>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</si>
  <si>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</si>
  <si>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</si>
  <si>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</si>
  <si>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</si>
  <si>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</si>
  <si>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</si>
  <si>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</si>
  <si>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</si>
  <si>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</si>
  <si>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</si>
  <si>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</si>
  <si>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</si>
  <si>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</si>
  <si>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</si>
  <si>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</si>
  <si>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</si>
  <si>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</si>
  <si>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</si>
  <si>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</si>
  <si>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</si>
  <si>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</si>
  <si>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</si>
  <si>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</si>
  <si>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</si>
  <si>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</si>
  <si>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</si>
  <si>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</si>
  <si>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</si>
  <si>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</si>
  <si>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</si>
  <si>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</si>
  <si>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</si>
  <si>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</si>
  <si>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</si>
  <si>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</si>
  <si>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</si>
  <si>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</si>
  <si>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</si>
  <si>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</si>
  <si>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</si>
  <si>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</si>
  <si>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</si>
  <si>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</si>
  <si>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</si>
  <si>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</si>
  <si>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</si>
  <si>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</si>
  <si>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</si>
  <si>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</si>
  <si>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</si>
  <si>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</si>
  <si>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</si>
  <si>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</si>
  <si>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</si>
  <si>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</si>
  <si>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</si>
  <si>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</si>
  <si>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</si>
  <si>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</si>
  <si>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</si>
  <si>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</si>
  <si>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</si>
  <si>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</si>
  <si>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</si>
  <si>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</si>
  <si>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</si>
  <si>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</si>
  <si>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</si>
  <si>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</si>
  <si>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</si>
  <si>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</si>
  <si>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</si>
  <si>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</si>
  <si>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</si>
  <si>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</si>
  <si>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</si>
  <si>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</si>
  <si>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</si>
  <si>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</si>
  <si>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</si>
  <si>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</si>
  <si>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</si>
  <si>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</si>
  <si>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</si>
  <si>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</si>
  <si>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</si>
  <si>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大阪府大東市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</si>
  <si>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</si>
  <si>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</si>
  <si>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</si>
  <si>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</si>
  <si>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</si>
  <si>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</si>
  <si>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</si>
  <si>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</si>
  <si>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</si>
  <si>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</si>
  <si>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</si>
  <si>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</si>
  <si>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</si>
  <si>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</si>
  <si>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</si>
  <si>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</si>
  <si>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</si>
  <si>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</si>
  <si>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</si>
  <si>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</si>
  <si>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火災共済事業特別会計</t>
    <phoneticPr fontId="5"/>
  </si>
  <si>
    <t>２駅周辺整備事業特別会計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</si>
  <si>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</si>
  <si>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</si>
  <si>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</si>
  <si>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</si>
  <si>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</si>
  <si>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</si>
  <si>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</si>
  <si>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</si>
  <si>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</si>
  <si>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</si>
  <si>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</si>
  <si>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</si>
  <si>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</si>
  <si>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</si>
  <si>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交通災害共済事業特別会計</t>
    <phoneticPr fontId="5"/>
  </si>
  <si>
    <t>介護保険特別会計</t>
    <phoneticPr fontId="5"/>
  </si>
  <si>
    <t>後期高齢者医療保険特別会計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</si>
  <si>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</si>
  <si>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</si>
  <si>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</si>
  <si>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</si>
  <si>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</si>
  <si>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</si>
  <si>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</si>
  <si>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</si>
  <si>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</si>
  <si>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</si>
  <si>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</si>
  <si>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</si>
  <si>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</si>
  <si>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</si>
  <si>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</si>
  <si>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</si>
  <si>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</si>
  <si>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</si>
  <si>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</si>
  <si>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</si>
  <si>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</si>
  <si>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</si>
  <si>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</si>
  <si>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</si>
  <si>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</si>
  <si>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</si>
  <si>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</si>
  <si>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</si>
  <si>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</si>
  <si>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</si>
  <si>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</si>
  <si>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</si>
  <si>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</si>
  <si>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</si>
  <si>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</si>
  <si>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</si>
  <si>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</si>
  <si>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</si>
  <si>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</si>
  <si>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</si>
  <si>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</si>
  <si>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</si>
  <si>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</si>
  <si>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</si>
  <si>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</si>
  <si>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</si>
  <si>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</si>
  <si>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</si>
  <si>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</si>
  <si>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</si>
  <si>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</si>
  <si>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</si>
  <si>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</si>
  <si>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</si>
  <si>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</si>
  <si>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</si>
  <si>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</si>
  <si>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</si>
  <si>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</si>
  <si>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</si>
  <si>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</si>
  <si>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</si>
  <si>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</si>
  <si>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</si>
  <si>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</si>
  <si>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</si>
  <si>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</si>
  <si>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</si>
  <si>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</si>
  <si>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</si>
  <si>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</si>
  <si>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</si>
  <si>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</si>
  <si>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</si>
  <si>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</si>
  <si>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</si>
  <si>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</si>
  <si>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</si>
  <si>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</si>
  <si>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</si>
  <si>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</si>
  <si>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</si>
  <si>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</si>
  <si>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</si>
  <si>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</si>
  <si>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</si>
  <si>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</si>
  <si>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</si>
  <si>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</si>
  <si>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</si>
  <si>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</si>
  <si>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</si>
  <si>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</si>
  <si>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</si>
  <si>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</si>
  <si>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</si>
  <si>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</si>
  <si>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</si>
  <si>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</si>
  <si>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</si>
  <si>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</si>
  <si>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</si>
  <si>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</si>
  <si>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</si>
  <si>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</si>
  <si>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</si>
  <si>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</si>
  <si>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</si>
  <si>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</si>
  <si>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</si>
  <si>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</si>
  <si>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</si>
  <si>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</si>
  <si>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</si>
  <si>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</si>
  <si>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</si>
  <si>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</si>
  <si>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</si>
  <si>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</si>
  <si>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</si>
  <si>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</si>
  <si>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</si>
  <si>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</si>
  <si>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</si>
  <si>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</si>
  <si>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</si>
  <si>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</si>
  <si>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</si>
  <si>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</si>
  <si>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</si>
  <si>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</si>
  <si>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</si>
  <si>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</si>
  <si>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</si>
  <si>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</si>
  <si>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</si>
  <si>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</si>
  <si>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</si>
  <si>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</si>
  <si>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</si>
  <si>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</si>
  <si>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</si>
  <si>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</si>
  <si>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</si>
  <si>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</si>
  <si>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</si>
  <si>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</si>
  <si>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</si>
  <si>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</si>
  <si>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</si>
  <si>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</si>
  <si>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</si>
  <si>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</si>
  <si>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</si>
  <si>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</si>
  <si>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</si>
  <si>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</si>
  <si>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</si>
  <si>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</si>
  <si>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</si>
  <si>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2.39</t>
  </si>
  <si>
    <t>▲ 0.62</t>
  </si>
  <si>
    <t>水道事業会計</t>
  </si>
  <si>
    <t>一般会計</t>
  </si>
  <si>
    <t>下水道事業会計</t>
  </si>
  <si>
    <t>国民健康保険特別会計</t>
  </si>
  <si>
    <t>介護保険特別会計</t>
  </si>
  <si>
    <t>後期高齢者医療保険特別会計</t>
  </si>
  <si>
    <t>火災共済事業特別会計</t>
  </si>
  <si>
    <t>交通災害共済事業特別会計</t>
  </si>
  <si>
    <t>その他会計（赤字）</t>
  </si>
  <si>
    <t>その他会計（黒字）</t>
  </si>
  <si>
    <t>（百万円）</t>
    <phoneticPr fontId="5"/>
  </si>
  <si>
    <t>H30</t>
    <phoneticPr fontId="5"/>
  </si>
  <si>
    <t>R01</t>
    <phoneticPr fontId="5"/>
  </si>
  <si>
    <t>R02</t>
    <phoneticPr fontId="5"/>
  </si>
  <si>
    <t>R03</t>
    <phoneticPr fontId="5"/>
  </si>
  <si>
    <t>R04</t>
    <phoneticPr fontId="5"/>
  </si>
  <si>
    <t>東大阪都市清掃施設組合</t>
    <rPh sb="0" eb="3">
      <t>ヒガシオオサカ</t>
    </rPh>
    <rPh sb="3" eb="5">
      <t>トシ</t>
    </rPh>
    <rPh sb="5" eb="7">
      <t>セイソウ</t>
    </rPh>
    <rPh sb="7" eb="9">
      <t>シセツ</t>
    </rPh>
    <rPh sb="9" eb="11">
      <t>クミアイ</t>
    </rPh>
    <phoneticPr fontId="10"/>
  </si>
  <si>
    <t>淀川左岸水防事務組合</t>
    <rPh sb="0" eb="2">
      <t>ヨドガワ</t>
    </rPh>
    <rPh sb="2" eb="3">
      <t>ヒダリ</t>
    </rPh>
    <rPh sb="3" eb="4">
      <t>キシ</t>
    </rPh>
    <rPh sb="4" eb="6">
      <t>スイボウ</t>
    </rPh>
    <rPh sb="6" eb="8">
      <t>ジム</t>
    </rPh>
    <rPh sb="8" eb="10">
      <t>クミアイ</t>
    </rPh>
    <phoneticPr fontId="10"/>
  </si>
  <si>
    <t>飯盛霊園組合（一般会計）</t>
    <rPh sb="0" eb="6">
      <t>イイモリレイエンクミアイ</t>
    </rPh>
    <rPh sb="7" eb="9">
      <t>イッパン</t>
    </rPh>
    <rPh sb="9" eb="11">
      <t>カイケイ</t>
    </rPh>
    <phoneticPr fontId="10"/>
  </si>
  <si>
    <t>飯盛霊園組合（霊園事業特別会計）</t>
    <rPh sb="0" eb="4">
      <t>イイモリレイエン</t>
    </rPh>
    <rPh sb="4" eb="6">
      <t>クミアイ</t>
    </rPh>
    <rPh sb="7" eb="9">
      <t>レイエン</t>
    </rPh>
    <rPh sb="9" eb="11">
      <t>ジギョウ</t>
    </rPh>
    <rPh sb="11" eb="15">
      <t>トクベツカイケイ</t>
    </rPh>
    <phoneticPr fontId="10"/>
  </si>
  <si>
    <t>大東四條畷消防組合</t>
    <rPh sb="0" eb="2">
      <t>ダイトウ</t>
    </rPh>
    <rPh sb="2" eb="5">
      <t>シジョウナワテ</t>
    </rPh>
    <rPh sb="5" eb="7">
      <t>ショウボウ</t>
    </rPh>
    <rPh sb="7" eb="9">
      <t>クミアイ</t>
    </rPh>
    <phoneticPr fontId="10"/>
  </si>
  <si>
    <t>大阪府後期高齢者医療広域連合（一般会計）</t>
    <rPh sb="0" eb="3">
      <t>オオサカフ</t>
    </rPh>
    <rPh sb="3" eb="5">
      <t>コウキ</t>
    </rPh>
    <rPh sb="5" eb="8">
      <t>コウレイシャ</t>
    </rPh>
    <rPh sb="8" eb="10">
      <t>イリョウ</t>
    </rPh>
    <rPh sb="10" eb="14">
      <t>コウイキレンゴウ</t>
    </rPh>
    <rPh sb="15" eb="19">
      <t>イッパンカイケイ</t>
    </rPh>
    <phoneticPr fontId="10"/>
  </si>
  <si>
    <t>大阪府後期高齢者医療広域連合（後期高齢者医療特別会計）</t>
    <rPh sb="0" eb="3">
      <t>オオサカフ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</si>
  <si>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大阪広域水道企業団（水道事業会計）</t>
    <rPh sb="0" eb="2">
      <t>オオサカ</t>
    </rPh>
    <rPh sb="2" eb="4">
      <t>コウイキ</t>
    </rPh>
    <rPh sb="4" eb="6">
      <t>スイドウ</t>
    </rPh>
    <rPh sb="6" eb="9">
      <t>キギョウダン</t>
    </rPh>
    <rPh sb="10" eb="12">
      <t>スイドウ</t>
    </rPh>
    <rPh sb="12" eb="14">
      <t>ジギョウ</t>
    </rPh>
    <rPh sb="14" eb="16">
      <t>カイケイ</t>
    </rPh>
    <phoneticPr fontId="10"/>
  </si>
  <si>
    <t>大阪広域水道企業団（工業用水道事業会計）</t>
    <rPh sb="0" eb="2">
      <t>オオサカ</t>
    </rPh>
    <rPh sb="2" eb="4">
      <t>コウイキ</t>
    </rPh>
    <rPh sb="4" eb="6">
      <t>スイドウ</t>
    </rPh>
    <rPh sb="6" eb="9">
      <t>キギョウダン</t>
    </rPh>
    <rPh sb="10" eb="13">
      <t>コウギョウヨウ</t>
    </rPh>
    <rPh sb="13" eb="15">
      <t>スイドウ</t>
    </rPh>
    <rPh sb="15" eb="17">
      <t>ジギョウ</t>
    </rPh>
    <rPh sb="17" eb="19">
      <t>カイケイ</t>
    </rPh>
    <phoneticPr fontId="10"/>
  </si>
  <si>
    <t>ふるさと振興基金</t>
    <rPh sb="4" eb="8">
      <t>シンコウキキン</t>
    </rPh>
    <phoneticPr fontId="5"/>
  </si>
  <si>
    <t>庁舎整備基金</t>
    <rPh sb="0" eb="2">
      <t>チョウシャ</t>
    </rPh>
    <rPh sb="2" eb="6">
      <t>セイビキキン</t>
    </rPh>
    <phoneticPr fontId="5"/>
  </si>
  <si>
    <t>職員退職手当基金</t>
    <rPh sb="0" eb="2">
      <t>ショクイン</t>
    </rPh>
    <rPh sb="2" eb="6">
      <t>タイショクテアテ</t>
    </rPh>
    <rPh sb="6" eb="8">
      <t>キキン</t>
    </rPh>
    <phoneticPr fontId="5"/>
  </si>
  <si>
    <t>学校施設整備基金</t>
    <rPh sb="0" eb="8">
      <t>ガッコウシセツセイビキキン</t>
    </rPh>
    <phoneticPr fontId="22"/>
  </si>
  <si>
    <t>公共施設等整備保全基金</t>
    <rPh sb="0" eb="5">
      <t>コウキョウシセツトウ</t>
    </rPh>
    <rPh sb="5" eb="9">
      <t>セイビホゼン</t>
    </rPh>
    <rPh sb="9" eb="11">
      <t>キキン</t>
    </rPh>
    <phoneticPr fontId="22"/>
  </si>
  <si>
    <t>大東市再開発ビル株式会社</t>
    <rPh sb="0" eb="3">
      <t>ダイトウシ</t>
    </rPh>
    <rPh sb="3" eb="6">
      <t>サイカイハツ</t>
    </rPh>
    <rPh sb="8" eb="10">
      <t>カブシキ</t>
    </rPh>
    <rPh sb="10" eb="12">
      <t>カイシャ</t>
    </rPh>
    <phoneticPr fontId="3"/>
  </si>
  <si>
    <t>－</t>
  </si>
  <si>
    <t>-</t>
    <phoneticPr fontId="2"/>
  </si>
  <si>
    <t>株式会社コーミン</t>
    <rPh sb="0" eb="4">
      <t>カブシキカイシャ</t>
    </rPh>
    <phoneticPr fontId="2"/>
  </si>
  <si>
    <t>東心株式会社</t>
    <rPh sb="0" eb="1">
      <t>ヒガシ</t>
    </rPh>
    <rPh sb="1" eb="2">
      <t>ココロ</t>
    </rPh>
    <rPh sb="2" eb="6">
      <t>カブシキカイシャ</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</si>
</sst>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46402</c:v>
                </c:pt>
                <c:pt idx="1">
                  <c:v>66343</c:v>
                </c:pt>
                <c:pt idx="2">
                  <c:v>56416</c:v>
                </c:pt>
                <c:pt idx="3">
                  <c:v>43955</c:v>
                </c:pt>
                <c:pt idx="4">
                  <c:v>41921</c:v>
                </c:pt>
              </c:numCache>
            </c:numRef>
          </c:val>
          <c:smooth val="0"/>
          <c:extLst>
            <c:ext xmlns:c16="http://schemas.microsoft.com/office/drawing/2014/chart" uri="{C3380CC4-5D6E-409C-BE32-E72D297353CC}">
              <c16:uniqueId val="{00000000-3ECF-4FE3-9639-3EAF8D43281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23810</c:v>
                </c:pt>
                <c:pt idx="1">
                  <c:v>36112</c:v>
                </c:pt>
                <c:pt idx="2">
                  <c:v>39095</c:v>
                </c:pt>
                <c:pt idx="3">
                  <c:v>27640</c:v>
                </c:pt>
                <c:pt idx="4">
                  <c:v>33571</c:v>
                </c:pt>
              </c:numCache>
            </c:numRef>
          </c:val>
          <c:smooth val="0"/>
          <c:extLst>
            <c:ext xmlns:c16="http://schemas.microsoft.com/office/drawing/2014/chart" uri="{C3380CC4-5D6E-409C-BE32-E72D297353CC}">
              <c16:uniqueId val="{00000001-3ECF-4FE3-9639-3EAF8D43281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3.31</c:v>
                </c:pt>
                <c:pt idx="1">
                  <c:v>2.37</c:v>
                </c:pt>
                <c:pt idx="2">
                  <c:v>4.3899999999999997</c:v>
                </c:pt>
                <c:pt idx="3">
                  <c:v>5.54</c:v>
                </c:pt>
                <c:pt idx="4">
                  <c:v>5.03</c:v>
                </c:pt>
              </c:numCache>
            </c:numRef>
          </c:val>
          <c:extLst>
            <c:ext xmlns:c16="http://schemas.microsoft.com/office/drawing/2014/chart" uri="{C3380CC4-5D6E-409C-BE32-E72D297353CC}">
              <c16:uniqueId val="{00000000-F5D9-434B-B02D-6803057238C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19.89</c:v>
                </c:pt>
                <c:pt idx="1">
                  <c:v>18.28</c:v>
                </c:pt>
                <c:pt idx="2">
                  <c:v>19.05</c:v>
                </c:pt>
                <c:pt idx="3">
                  <c:v>19.23</c:v>
                </c:pt>
                <c:pt idx="4">
                  <c:v>19.7</c:v>
                </c:pt>
              </c:numCache>
            </c:numRef>
          </c:val>
          <c:extLst>
            <c:ext xmlns:c16="http://schemas.microsoft.com/office/drawing/2014/chart" uri="{C3380CC4-5D6E-409C-BE32-E72D297353CC}">
              <c16:uniqueId val="{00000001-F5D9-434B-B02D-6803057238C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0.66</c:v>
                </c:pt>
                <c:pt idx="1">
                  <c:v>-2.39</c:v>
                </c:pt>
                <c:pt idx="2">
                  <c:v>3.25</c:v>
                </c:pt>
                <c:pt idx="3">
                  <c:v>2.2599999999999998</c:v>
                </c:pt>
                <c:pt idx="4">
                  <c:v>-0.62</c:v>
                </c:pt>
              </c:numCache>
            </c:numRef>
          </c:val>
          <c:smooth val="0"/>
          <c:extLst>
            <c:ext xmlns:c16="http://schemas.microsoft.com/office/drawing/2014/chart" uri="{C3380CC4-5D6E-409C-BE32-E72D297353CC}">
              <c16:uniqueId val="{00000002-F5D9-434B-B02D-6803057238C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720B-423F-B9FB-3E9A12350F6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20B-423F-B9FB-3E9A12350F6E}"/>
            </c:ext>
          </c:extLst>
        </c:ser>
        <c:ser>
          <c:idx val="2"/>
          <c:order val="2"/>
          <c:tx>
            <c:strRef>
              <c:f>データシート!$A$29</c:f>
              <c:strCache>
                <c:ptCount val="1"/>
                <c:pt idx="0">
                  <c:v>交通災害共済事業特別会計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0.02</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2-720B-423F-B9FB-3E9A12350F6E}"/>
            </c:ext>
          </c:extLst>
        </c:ser>
        <c:ser>
          <c:idx val="3"/>
          <c:order val="3"/>
          <c:tx>
            <c:strRef>
              <c:f>データシート!$A$30</c:f>
              <c:strCache>
                <c:ptCount val="1"/>
                <c:pt idx="0">
                  <c:v>火災共済事業特別会計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0.01</c:v>
                </c:pt>
                <c:pt idx="4">
                  <c:v>#N/A</c:v>
                </c:pt>
                <c:pt idx="5">
                  <c:v>0</c:v>
                </c:pt>
                <c:pt idx="6">
                  <c:v>#N/A</c:v>
                </c:pt>
                <c:pt idx="7">
                  <c:v>0.01</c:v>
                </c:pt>
                <c:pt idx="8">
                  <c:v>#N/A</c:v>
                </c:pt>
                <c:pt idx="9">
                  <c:v>0.01</c:v>
                </c:pt>
              </c:numCache>
            </c:numRef>
          </c:val>
          <c:extLst>
            <c:ext xmlns:c16="http://schemas.microsoft.com/office/drawing/2014/chart" uri="{C3380CC4-5D6E-409C-BE32-E72D297353CC}">
              <c16:uniqueId val="{00000003-720B-423F-B9FB-3E9A12350F6E}"/>
            </c:ext>
          </c:extLst>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0.28000000000000003</c:v>
                </c:pt>
                <c:pt idx="2">
                  <c:v>#N/A</c:v>
                </c:pt>
                <c:pt idx="3">
                  <c:v>0.08</c:v>
                </c:pt>
                <c:pt idx="4">
                  <c:v>#N/A</c:v>
                </c:pt>
                <c:pt idx="5">
                  <c:v>0.09</c:v>
                </c:pt>
                <c:pt idx="6">
                  <c:v>#N/A</c:v>
                </c:pt>
                <c:pt idx="7">
                  <c:v>0.09</c:v>
                </c:pt>
                <c:pt idx="8">
                  <c:v>#N/A</c:v>
                </c:pt>
                <c:pt idx="9">
                  <c:v>0.28000000000000003</c:v>
                </c:pt>
              </c:numCache>
            </c:numRef>
          </c:val>
          <c:extLst>
            <c:ext xmlns:c16="http://schemas.microsoft.com/office/drawing/2014/chart" uri="{C3380CC4-5D6E-409C-BE32-E72D297353CC}">
              <c16:uniqueId val="{00000004-720B-423F-B9FB-3E9A12350F6E}"/>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1.1200000000000001</c:v>
                </c:pt>
                <c:pt idx="2">
                  <c:v>#N/A</c:v>
                </c:pt>
                <c:pt idx="3">
                  <c:v>1.2</c:v>
                </c:pt>
                <c:pt idx="4">
                  <c:v>#N/A</c:v>
                </c:pt>
                <c:pt idx="5">
                  <c:v>1.1399999999999999</c:v>
                </c:pt>
                <c:pt idx="6">
                  <c:v>#N/A</c:v>
                </c:pt>
                <c:pt idx="7">
                  <c:v>0.62</c:v>
                </c:pt>
                <c:pt idx="8">
                  <c:v>#N/A</c:v>
                </c:pt>
                <c:pt idx="9">
                  <c:v>0.34</c:v>
                </c:pt>
              </c:numCache>
            </c:numRef>
          </c:val>
          <c:extLst>
            <c:ext xmlns:c16="http://schemas.microsoft.com/office/drawing/2014/chart" uri="{C3380CC4-5D6E-409C-BE32-E72D297353CC}">
              <c16:uniqueId val="{00000005-720B-423F-B9FB-3E9A12350F6E}"/>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0.42</c:v>
                </c:pt>
                <c:pt idx="2">
                  <c:v>#N/A</c:v>
                </c:pt>
                <c:pt idx="3">
                  <c:v>1.73</c:v>
                </c:pt>
                <c:pt idx="4">
                  <c:v>#N/A</c:v>
                </c:pt>
                <c:pt idx="5">
                  <c:v>3.14</c:v>
                </c:pt>
                <c:pt idx="6">
                  <c:v>#N/A</c:v>
                </c:pt>
                <c:pt idx="7">
                  <c:v>2.91</c:v>
                </c:pt>
                <c:pt idx="8">
                  <c:v>#N/A</c:v>
                </c:pt>
                <c:pt idx="9">
                  <c:v>2.5099999999999998</c:v>
                </c:pt>
              </c:numCache>
            </c:numRef>
          </c:val>
          <c:extLst>
            <c:ext xmlns:c16="http://schemas.microsoft.com/office/drawing/2014/chart" uri="{C3380CC4-5D6E-409C-BE32-E72D297353CC}">
              <c16:uniqueId val="{00000006-720B-423F-B9FB-3E9A12350F6E}"/>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1.89</c:v>
                </c:pt>
                <c:pt idx="2">
                  <c:v>#N/A</c:v>
                </c:pt>
                <c:pt idx="3">
                  <c:v>2.85</c:v>
                </c:pt>
                <c:pt idx="4">
                  <c:v>#N/A</c:v>
                </c:pt>
                <c:pt idx="5">
                  <c:v>3.2</c:v>
                </c:pt>
                <c:pt idx="6">
                  <c:v>#N/A</c:v>
                </c:pt>
                <c:pt idx="7">
                  <c:v>3.2</c:v>
                </c:pt>
                <c:pt idx="8">
                  <c:v>#N/A</c:v>
                </c:pt>
                <c:pt idx="9">
                  <c:v>3.41</c:v>
                </c:pt>
              </c:numCache>
            </c:numRef>
          </c:val>
          <c:extLst>
            <c:ext xmlns:c16="http://schemas.microsoft.com/office/drawing/2014/chart" uri="{C3380CC4-5D6E-409C-BE32-E72D297353CC}">
              <c16:uniqueId val="{00000007-720B-423F-B9FB-3E9A12350F6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3.31</c:v>
                </c:pt>
                <c:pt idx="2">
                  <c:v>#N/A</c:v>
                </c:pt>
                <c:pt idx="3">
                  <c:v>2.35</c:v>
                </c:pt>
                <c:pt idx="4">
                  <c:v>#N/A</c:v>
                </c:pt>
                <c:pt idx="5">
                  <c:v>4.3899999999999997</c:v>
                </c:pt>
                <c:pt idx="6">
                  <c:v>#N/A</c:v>
                </c:pt>
                <c:pt idx="7">
                  <c:v>5.53</c:v>
                </c:pt>
                <c:pt idx="8">
                  <c:v>#N/A</c:v>
                </c:pt>
                <c:pt idx="9">
                  <c:v>5.01</c:v>
                </c:pt>
              </c:numCache>
            </c:numRef>
          </c:val>
          <c:extLst>
            <c:ext xmlns:c16="http://schemas.microsoft.com/office/drawing/2014/chart" uri="{C3380CC4-5D6E-409C-BE32-E72D297353CC}">
              <c16:uniqueId val="{00000008-720B-423F-B9FB-3E9A12350F6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13.28</c:v>
                </c:pt>
                <c:pt idx="2">
                  <c:v>#N/A</c:v>
                </c:pt>
                <c:pt idx="3">
                  <c:v>12.92</c:v>
                </c:pt>
                <c:pt idx="4">
                  <c:v>#N/A</c:v>
                </c:pt>
                <c:pt idx="5">
                  <c:v>11.74</c:v>
                </c:pt>
                <c:pt idx="6">
                  <c:v>#N/A</c:v>
                </c:pt>
                <c:pt idx="7">
                  <c:v>10.38</c:v>
                </c:pt>
                <c:pt idx="8">
                  <c:v>#N/A</c:v>
                </c:pt>
                <c:pt idx="9">
                  <c:v>10.37</c:v>
                </c:pt>
              </c:numCache>
            </c:numRef>
          </c:val>
          <c:extLst>
            <c:ext xmlns:c16="http://schemas.microsoft.com/office/drawing/2014/chart" uri="{C3380CC4-5D6E-409C-BE32-E72D297353CC}">
              <c16:uniqueId val="{00000009-720B-423F-B9FB-3E9A12350F6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4699</c:v>
                </c:pt>
                <c:pt idx="5">
                  <c:v>4738</c:v>
                </c:pt>
                <c:pt idx="8">
                  <c:v>4726</c:v>
                </c:pt>
                <c:pt idx="11">
                  <c:v>4797</c:v>
                </c:pt>
                <c:pt idx="14">
                  <c:v>4691</c:v>
                </c:pt>
              </c:numCache>
            </c:numRef>
          </c:val>
          <c:extLst>
            <c:ext xmlns:c16="http://schemas.microsoft.com/office/drawing/2014/chart" uri="{C3380CC4-5D6E-409C-BE32-E72D297353CC}">
              <c16:uniqueId val="{00000000-EEC5-41B2-9432-176C8F91FBA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EC5-41B2-9432-176C8F91FBA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EC5-41B2-9432-176C8F91FBA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121</c:v>
                </c:pt>
                <c:pt idx="3">
                  <c:v>162</c:v>
                </c:pt>
                <c:pt idx="6">
                  <c:v>217</c:v>
                </c:pt>
                <c:pt idx="9">
                  <c:v>214</c:v>
                </c:pt>
                <c:pt idx="12">
                  <c:v>195</c:v>
                </c:pt>
              </c:numCache>
            </c:numRef>
          </c:val>
          <c:extLst>
            <c:ext xmlns:c16="http://schemas.microsoft.com/office/drawing/2014/chart" uri="{C3380CC4-5D6E-409C-BE32-E72D297353CC}">
              <c16:uniqueId val="{00000003-EEC5-41B2-9432-176C8F91FBA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1828</c:v>
                </c:pt>
                <c:pt idx="3">
                  <c:v>1960</c:v>
                </c:pt>
                <c:pt idx="6">
                  <c:v>1581</c:v>
                </c:pt>
                <c:pt idx="9">
                  <c:v>2010</c:v>
                </c:pt>
                <c:pt idx="12">
                  <c:v>1470</c:v>
                </c:pt>
              </c:numCache>
            </c:numRef>
          </c:val>
          <c:extLst>
            <c:ext xmlns:c16="http://schemas.microsoft.com/office/drawing/2014/chart" uri="{C3380CC4-5D6E-409C-BE32-E72D297353CC}">
              <c16:uniqueId val="{00000004-EEC5-41B2-9432-176C8F91FBA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EC5-41B2-9432-176C8F91FBA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EC5-41B2-9432-176C8F91FBA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3783</c:v>
                </c:pt>
                <c:pt idx="3">
                  <c:v>4614</c:v>
                </c:pt>
                <c:pt idx="6">
                  <c:v>3807</c:v>
                </c:pt>
                <c:pt idx="9">
                  <c:v>3913</c:v>
                </c:pt>
                <c:pt idx="12">
                  <c:v>3781</c:v>
                </c:pt>
              </c:numCache>
            </c:numRef>
          </c:val>
          <c:extLst>
            <c:ext xmlns:c16="http://schemas.microsoft.com/office/drawing/2014/chart" uri="{C3380CC4-5D6E-409C-BE32-E72D297353CC}">
              <c16:uniqueId val="{00000007-EEC5-41B2-9432-176C8F91FBA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1033</c:v>
                </c:pt>
                <c:pt idx="2">
                  <c:v>#N/A</c:v>
                </c:pt>
                <c:pt idx="3">
                  <c:v>#N/A</c:v>
                </c:pt>
                <c:pt idx="4">
                  <c:v>1998</c:v>
                </c:pt>
                <c:pt idx="5">
                  <c:v>#N/A</c:v>
                </c:pt>
                <c:pt idx="6">
                  <c:v>#N/A</c:v>
                </c:pt>
                <c:pt idx="7">
                  <c:v>879</c:v>
                </c:pt>
                <c:pt idx="8">
                  <c:v>#N/A</c:v>
                </c:pt>
                <c:pt idx="9">
                  <c:v>#N/A</c:v>
                </c:pt>
                <c:pt idx="10">
                  <c:v>1340</c:v>
                </c:pt>
                <c:pt idx="11">
                  <c:v>#N/A</c:v>
                </c:pt>
                <c:pt idx="12">
                  <c:v>#N/A</c:v>
                </c:pt>
                <c:pt idx="13">
                  <c:v>755</c:v>
                </c:pt>
                <c:pt idx="14">
                  <c:v>#N/A</c:v>
                </c:pt>
              </c:numCache>
            </c:numRef>
          </c:val>
          <c:smooth val="0"/>
          <c:extLst>
            <c:ext xmlns:c16="http://schemas.microsoft.com/office/drawing/2014/chart" uri="{C3380CC4-5D6E-409C-BE32-E72D297353CC}">
              <c16:uniqueId val="{00000008-EEC5-41B2-9432-176C8F91FBA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41279</c:v>
                </c:pt>
                <c:pt idx="5">
                  <c:v>40301</c:v>
                </c:pt>
                <c:pt idx="8">
                  <c:v>39723</c:v>
                </c:pt>
                <c:pt idx="11">
                  <c:v>38846</c:v>
                </c:pt>
                <c:pt idx="14">
                  <c:v>37328</c:v>
                </c:pt>
              </c:numCache>
            </c:numRef>
          </c:val>
          <c:extLst>
            <c:ext xmlns:c16="http://schemas.microsoft.com/office/drawing/2014/chart" uri="{C3380CC4-5D6E-409C-BE32-E72D297353CC}">
              <c16:uniqueId val="{00000000-8346-45D1-A8FC-F025C675EDC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10728</c:v>
                </c:pt>
                <c:pt idx="5">
                  <c:v>8644</c:v>
                </c:pt>
                <c:pt idx="8">
                  <c:v>8844</c:v>
                </c:pt>
                <c:pt idx="11">
                  <c:v>8222</c:v>
                </c:pt>
                <c:pt idx="14">
                  <c:v>8800</c:v>
                </c:pt>
              </c:numCache>
            </c:numRef>
          </c:val>
          <c:extLst>
            <c:ext xmlns:c16="http://schemas.microsoft.com/office/drawing/2014/chart" uri="{C3380CC4-5D6E-409C-BE32-E72D297353CC}">
              <c16:uniqueId val="{00000001-8346-45D1-A8FC-F025C675EDC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17420</c:v>
                </c:pt>
                <c:pt idx="5">
                  <c:v>16710</c:v>
                </c:pt>
                <c:pt idx="8">
                  <c:v>17396</c:v>
                </c:pt>
                <c:pt idx="11">
                  <c:v>18791</c:v>
                </c:pt>
                <c:pt idx="14">
                  <c:v>20332</c:v>
                </c:pt>
              </c:numCache>
            </c:numRef>
          </c:val>
          <c:extLst>
            <c:ext xmlns:c16="http://schemas.microsoft.com/office/drawing/2014/chart" uri="{C3380CC4-5D6E-409C-BE32-E72D297353CC}">
              <c16:uniqueId val="{00000002-8346-45D1-A8FC-F025C675EDC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346-45D1-A8FC-F025C675EDC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346-45D1-A8FC-F025C675EDC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346-45D1-A8FC-F025C675EDC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3250</c:v>
                </c:pt>
                <c:pt idx="3">
                  <c:v>3242</c:v>
                </c:pt>
                <c:pt idx="6">
                  <c:v>3254</c:v>
                </c:pt>
                <c:pt idx="9">
                  <c:v>3239</c:v>
                </c:pt>
                <c:pt idx="12">
                  <c:v>3262</c:v>
                </c:pt>
              </c:numCache>
            </c:numRef>
          </c:val>
          <c:extLst>
            <c:ext xmlns:c16="http://schemas.microsoft.com/office/drawing/2014/chart" uri="{C3380CC4-5D6E-409C-BE32-E72D297353CC}">
              <c16:uniqueId val="{00000006-8346-45D1-A8FC-F025C675EDC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2486</c:v>
                </c:pt>
                <c:pt idx="3">
                  <c:v>2342</c:v>
                </c:pt>
                <c:pt idx="6">
                  <c:v>2130</c:v>
                </c:pt>
                <c:pt idx="9">
                  <c:v>1921</c:v>
                </c:pt>
                <c:pt idx="12">
                  <c:v>1730</c:v>
                </c:pt>
              </c:numCache>
            </c:numRef>
          </c:val>
          <c:extLst>
            <c:ext xmlns:c16="http://schemas.microsoft.com/office/drawing/2014/chart" uri="{C3380CC4-5D6E-409C-BE32-E72D297353CC}">
              <c16:uniqueId val="{00000007-8346-45D1-A8FC-F025C675EDC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19419</c:v>
                </c:pt>
                <c:pt idx="3">
                  <c:v>18969</c:v>
                </c:pt>
                <c:pt idx="6">
                  <c:v>18230</c:v>
                </c:pt>
                <c:pt idx="9">
                  <c:v>16445</c:v>
                </c:pt>
                <c:pt idx="12">
                  <c:v>15016</c:v>
                </c:pt>
              </c:numCache>
            </c:numRef>
          </c:val>
          <c:extLst>
            <c:ext xmlns:c16="http://schemas.microsoft.com/office/drawing/2014/chart" uri="{C3380CC4-5D6E-409C-BE32-E72D297353CC}">
              <c16:uniqueId val="{00000008-8346-45D1-A8FC-F025C675EDC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346-45D1-A8FC-F025C675EDC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35441</c:v>
                </c:pt>
                <c:pt idx="3">
                  <c:v>34330</c:v>
                </c:pt>
                <c:pt idx="6">
                  <c:v>34533</c:v>
                </c:pt>
                <c:pt idx="9">
                  <c:v>33738</c:v>
                </c:pt>
                <c:pt idx="12">
                  <c:v>32756</c:v>
                </c:pt>
              </c:numCache>
            </c:numRef>
          </c:val>
          <c:extLst>
            <c:ext xmlns:c16="http://schemas.microsoft.com/office/drawing/2014/chart" uri="{C3380CC4-5D6E-409C-BE32-E72D297353CC}">
              <c16:uniqueId val="{0000000A-8346-45D1-A8FC-F025C675EDC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346-45D1-A8FC-F025C675EDC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4715</c:v>
                </c:pt>
                <c:pt idx="1">
                  <c:v>4956</c:v>
                </c:pt>
                <c:pt idx="2">
                  <c:v>4963</c:v>
                </c:pt>
              </c:numCache>
            </c:numRef>
          </c:val>
          <c:extLst>
            <c:ext xmlns:c16="http://schemas.microsoft.com/office/drawing/2014/chart" uri="{C3380CC4-5D6E-409C-BE32-E72D297353CC}">
              <c16:uniqueId val="{00000000-7C3D-4155-9B42-9D209C5D4F8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449</c:v>
                </c:pt>
                <c:pt idx="1">
                  <c:v>39</c:v>
                </c:pt>
                <c:pt idx="2">
                  <c:v>27</c:v>
                </c:pt>
              </c:numCache>
            </c:numRef>
          </c:val>
          <c:extLst>
            <c:ext xmlns:c16="http://schemas.microsoft.com/office/drawing/2014/chart" uri="{C3380CC4-5D6E-409C-BE32-E72D297353CC}">
              <c16:uniqueId val="{00000001-7C3D-4155-9B42-9D209C5D4F8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11886</c:v>
                </c:pt>
                <c:pt idx="1">
                  <c:v>13448</c:v>
                </c:pt>
                <c:pt idx="2">
                  <c:v>14994</c:v>
                </c:pt>
              </c:numCache>
            </c:numRef>
          </c:val>
          <c:extLst>
            <c:ext xmlns:c16="http://schemas.microsoft.com/office/drawing/2014/chart" uri="{C3380CC4-5D6E-409C-BE32-E72D297353CC}">
              <c16:uniqueId val="{00000002-7C3D-4155-9B42-9D209C5D4F8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大阪府大東市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令和４年度は、一般会計及び下水道事業会計において、前年度に</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年後利率見直し時の一括償還を行った反動により、実質公債費比率の分子が減少した。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年度以降減少していた一般会計等の地方債現在高が令和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は増加に転じており、今後も新発債の増加に伴う元利償還金の増加が懸念される。また、一部事務組合においては、ごみ焼却炉の新設や斎場の建替が予定されていることから組合等が起こした地方債の元利償還金に対する負担金等の増加が見込まれ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今後、公債費は高い水準で推移することが見込まれているため、その動向に十分に留意し、公債費の適切な管理に努める。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該当なし</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大阪府大東市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年度より令和元年度まで将来負担比率の分子は増加し続けていたが、令和</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年度に減少に転じ、今年度も充当可能基金が</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1,541</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百万円増加する等、分子の減少につながった。</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月の土地開発公社解散に伴い、平成</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年度決算以降は将来負担比率の分子はマイナス値を保っており、将来世代に過度な負担の先送りがないよう、引き続き健全な財政運営に努める。</a:t>
          </a: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大阪府大東市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・「財政調整基金」で購入した長期国債等の運用益を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百万円、「ふるさと振興基金」へふるさと納税寄付金を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1,381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百万円などを積み立てた一方、第三セクター等改革推進債の償還財源として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百万円、「ふるさと振興基金」から寄付者の指定する使途に応じた事業に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1,435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百万円などを取り崩した結果、基金全体の残高としては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1,541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百万円の増加となった。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社会保障費が増加し続ける見通しの中、野崎駅・四条畷駅周辺整備事業や新庁舎整備事業などの大型事業、公共施設等の老朽化対策の実施等により中長期的には基金残高の減少が見込まれるため、持続可能な財政構造の確立に努める。</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・公共施設等整備保全基金：公共施設等の整備及び保全</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・庁舎整備基金：庁舎の建設及び大規模な改修工事等</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・ふるさと振興基金：ふるさと納税寄付者が指定した事業に活用</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・学校施設整備基金：学校施設の整備</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・公共施設等整備保全基金：前年度剰余金及び任意の積立てに伴い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1,436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百万円増加、公共施設等の整備に充当したため</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・ふるさと振興基金：ふるさと納税寄付額の増加に伴い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1,381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百万円増加、寄付者の指定した事業に充当したため</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1,435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・学校施設整備基金：前年度剰余金の積立て及び任意の積立てに伴い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百万円増加、学校施設の整備に充当したため</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百万円減少</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・公共施設等整備保全基金：主要プロジェクトである野崎駅・四条畷駅周辺整備事業や公共施設等の老朽化対策のため、前年度剰余金を優先的に積み立てて財源の確保に努める。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・庁舎整備基金：近年中に予定する庁舎整備の財源として活用予定。</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・ふるさと振興基金：ふるさと納税寄付額が増加している現状を踏まえ、積極的に活用していく予定。</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・職員退職手当基金：退職手当の支払に係る財政負担を平準化するために計画的に積み立てる。</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年超の長期国債等を購入し、運用益として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百万円積み立てたことによる増加</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・中期的にも収支不足に対応するため財政調整基金の繰入れを行う必要が生じることが予想されるため、残高は減少していく見込み。</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・市税収入の急激な減少、その他臨時的な歳入の減少又は歳出の増加に対応するため、標準財政規模の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％に相当する額を財政調整基金に積み立てるよう努めることとしている。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・一般会計において第三セクター等改革推進債の償還財源として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百万円取り崩したことによる減少</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・以前に積み立てた第三セクター等改革推進債の対象土地に係る償還金の翌年以降の償還財源として取り崩す予定</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A9CDC7D7-755E-475B-94BB-28DEE3AB0CC9}"/>
            </a:ext>
          </a:extLst>
        </xdr:cNvPr>
        <xdr:cNvSpPr/>
      </xdr:nvSpPr>
      <xdr:spPr>
        <a:xfrm>
          <a:off x="723900" y="419100"/>
          <a:ext cx="12703175" cy="638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49873B48-B3DA-4D78-A0FD-2517F799AFB0}"/>
            </a:ext>
          </a:extLst>
        </xdr:cNvPr>
        <xdr:cNvSpPr/>
      </xdr:nvSpPr>
      <xdr:spPr>
        <a:xfrm>
          <a:off x="20193000" y="409575"/>
          <a:ext cx="3933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5273D91-B850-4EF2-B0BE-EB2DDC19C111}"/>
            </a:ext>
          </a:extLst>
        </xdr:cNvPr>
        <xdr:cNvSpPr/>
      </xdr:nvSpPr>
      <xdr:spPr>
        <a:xfrm>
          <a:off x="20221575" y="434975"/>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16E2BDE6-FE30-496A-873A-BA989F7767B0}"/>
            </a:ext>
          </a:extLst>
        </xdr:cNvPr>
        <xdr:cNvSpPr/>
      </xdr:nvSpPr>
      <xdr:spPr>
        <a:xfrm>
          <a:off x="20246975"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大阪府大東市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670ED0B2-3D75-474D-890B-721FBDA5E748}"/>
            </a:ext>
          </a:extLst>
        </xdr:cNvPr>
        <xdr:cNvSpPr/>
      </xdr:nvSpPr>
      <xdr:spPr>
        <a:xfrm>
          <a:off x="17402175" y="409575"/>
          <a:ext cx="26574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8E8573A9-BC74-49B9-8623-CCA18C5A38C6}"/>
            </a:ext>
          </a:extLst>
        </xdr:cNvPr>
        <xdr:cNvSpPr/>
      </xdr:nvSpPr>
      <xdr:spPr>
        <a:xfrm>
          <a:off x="17427575" y="434975"/>
          <a:ext cx="261302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3018F972-3BE8-49AF-860B-7D8403C365F7}"/>
            </a:ext>
          </a:extLst>
        </xdr:cNvPr>
        <xdr:cNvSpPr/>
      </xdr:nvSpPr>
      <xdr:spPr>
        <a:xfrm>
          <a:off x="17449800" y="457200"/>
          <a:ext cx="256222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704A3863-A675-491C-B273-E94AE765AF43}"/>
            </a:ext>
          </a:extLst>
        </xdr:cNvPr>
        <xdr:cNvSpPr/>
      </xdr:nvSpPr>
      <xdr:spPr>
        <a:xfrm>
          <a:off x="828675" y="1209675"/>
          <a:ext cx="9648825"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4A2DB742-0B41-40A4-A5DC-952B15CF6DF7}"/>
            </a:ext>
          </a:extLst>
        </xdr:cNvPr>
        <xdr:cNvSpPr/>
      </xdr:nvSpPr>
      <xdr:spPr>
        <a:xfrm>
          <a:off x="952500" y="1238250"/>
          <a:ext cx="14001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1E2E12E5-84A8-421A-A19C-4330CDD8B7AE}"/>
            </a:ext>
          </a:extLst>
        </xdr:cNvPr>
        <xdr:cNvSpPr/>
      </xdr:nvSpPr>
      <xdr:spPr>
        <a:xfrm>
          <a:off x="2286000" y="1238250"/>
          <a:ext cx="12731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117,294
114,309
18.27
53,850,154
52,574,118
1,266,203
25,190,391
32,755,596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D674571D-D2D5-474E-9369-834750B95A2C}"/>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44A12B07-91FF-4AF4-9B0F-CAD03315761E}"/>
            </a:ext>
          </a:extLst>
        </xdr:cNvPr>
        <xdr:cNvSpPr/>
      </xdr:nvSpPr>
      <xdr:spPr>
        <a:xfrm>
          <a:off x="5143500" y="1257300"/>
          <a:ext cx="2035175" cy="1019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9A7ED33A-B4A7-4732-A8C7-2B397B80CDF6}"/>
            </a:ext>
          </a:extLst>
        </xdr:cNvPr>
        <xdr:cNvSpPr/>
      </xdr:nvSpPr>
      <xdr:spPr>
        <a:xfrm>
          <a:off x="7178675" y="1257300"/>
          <a:ext cx="1270000" cy="1019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408355C7-554A-4CFB-A74E-8FF2BE1F990E}"/>
            </a:ext>
          </a:extLst>
        </xdr:cNvPr>
        <xdr:cNvSpPr/>
      </xdr:nvSpPr>
      <xdr:spPr>
        <a:xfrm>
          <a:off x="8512175" y="1257300"/>
          <a:ext cx="631825" cy="1019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188809AB-2398-4DDD-A15D-CED8D3770EFA}"/>
            </a:ext>
          </a:extLst>
        </xdr:cNvPr>
        <xdr:cNvSpPr/>
      </xdr:nvSpPr>
      <xdr:spPr>
        <a:xfrm>
          <a:off x="5143500" y="2095500"/>
          <a:ext cx="2035175" cy="638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45C8585C-B54C-42CA-8EC6-9D4CBECD925F}"/>
            </a:ext>
          </a:extLst>
        </xdr:cNvPr>
        <xdr:cNvSpPr/>
      </xdr:nvSpPr>
      <xdr:spPr>
        <a:xfrm>
          <a:off x="7239000" y="2095500"/>
          <a:ext cx="3429000" cy="638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337BFC99-A29F-42C0-A2AE-16D8F9CCDA0B}"/>
            </a:ext>
          </a:extLst>
        </xdr:cNvPr>
        <xdr:cNvSpPr/>
      </xdr:nvSpPr>
      <xdr:spPr>
        <a:xfrm>
          <a:off x="10721975" y="1209675"/>
          <a:ext cx="1431925"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D56AEF7A-BB76-4CB7-8B27-76151EF61CC6}"/>
            </a:ext>
          </a:extLst>
        </xdr:cNvPr>
        <xdr:cNvSpPr/>
      </xdr:nvSpPr>
      <xdr:spPr>
        <a:xfrm>
          <a:off x="10953750" y="1273175"/>
          <a:ext cx="1273175"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E2F56EC2-957C-4357-B085-7E81A8413B20}"/>
            </a:ext>
          </a:extLst>
        </xdr:cNvPr>
        <xdr:cNvSpPr/>
      </xdr:nvSpPr>
      <xdr:spPr>
        <a:xfrm>
          <a:off x="10953750" y="1539875"/>
          <a:ext cx="1273175"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970C829C-127A-4940-B41E-4BBDD7BF8693}"/>
            </a:ext>
          </a:extLst>
        </xdr:cNvPr>
        <xdr:cNvSpPr/>
      </xdr:nvSpPr>
      <xdr:spPr>
        <a:xfrm>
          <a:off x="10953750" y="1866900"/>
          <a:ext cx="1273175" cy="638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AF2E960-520D-498E-8056-0E4EC70CCBDC}"/>
            </a:ext>
          </a:extLst>
        </xdr:cNvPr>
        <xdr:cNvCxnSpPr/>
      </xdr:nvCxnSpPr>
      <xdr:spPr>
        <a:xfrm>
          <a:off x="10798175" y="1362075"/>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8C035ED9-AF7F-4A6C-827B-D610AA8011F3}"/>
            </a:ext>
          </a:extLst>
        </xdr:cNvPr>
        <xdr:cNvCxnSpPr/>
      </xdr:nvCxnSpPr>
      <xdr:spPr>
        <a:xfrm>
          <a:off x="10877550" y="1844675"/>
          <a:ext cx="0" cy="136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E28F6266-2C57-4E1C-85FC-BB9848E5FF4D}"/>
            </a:ext>
          </a:extLst>
        </xdr:cNvPr>
        <xdr:cNvCxnSpPr/>
      </xdr:nvCxnSpPr>
      <xdr:spPr>
        <a:xfrm>
          <a:off x="10798175" y="184467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515C99AC-E681-4C97-B3E7-411DCEDF4190}"/>
            </a:ext>
          </a:extLst>
        </xdr:cNvPr>
        <xdr:cNvCxnSpPr/>
      </xdr:nvCxnSpPr>
      <xdr:spPr>
        <a:xfrm flipV="1">
          <a:off x="10877550" y="2079625"/>
          <a:ext cx="0" cy="14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3E9F81CB-F947-4FA8-84C8-00DD0980FA05}"/>
            </a:ext>
          </a:extLst>
        </xdr:cNvPr>
        <xdr:cNvCxnSpPr/>
      </xdr:nvCxnSpPr>
      <xdr:spPr>
        <a:xfrm>
          <a:off x="10798175" y="222567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7FDF0C2B-97D3-4EBD-9DF7-E9335E8E5089}"/>
            </a:ext>
          </a:extLst>
        </xdr:cNvPr>
        <xdr:cNvSpPr/>
      </xdr:nvSpPr>
      <xdr:spPr>
        <a:xfrm>
          <a:off x="10833100" y="131127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551CE042-90A4-490F-BD48-90679DC2A857}"/>
            </a:ext>
          </a:extLst>
        </xdr:cNvPr>
        <xdr:cNvSpPr/>
      </xdr:nvSpPr>
      <xdr:spPr>
        <a:xfrm>
          <a:off x="10833100" y="1577975"/>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E463D0AC-B8CB-45B6-BB00-2F55125FE3C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5B93B3FD-2D8B-4EA3-85C8-5AC17E24C0BF}"/>
            </a:ext>
          </a:extLst>
        </xdr:cNvPr>
        <xdr:cNvSpPr txBox="1"/>
      </xdr:nvSpPr>
      <xdr:spPr>
        <a:xfrm>
          <a:off x="762000" y="3267075"/>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BE9B0368-A25F-49F9-AE9B-47D45C658772}"/>
            </a:ext>
          </a:extLst>
        </xdr:cNvPr>
        <xdr:cNvSpPr txBox="1"/>
      </xdr:nvSpPr>
      <xdr:spPr>
        <a:xfrm>
          <a:off x="762000" y="3521075"/>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D73A126C-3450-4C60-9885-39A8F9734D19}"/>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3EA760BA-D815-4D9C-96F2-FA048DE29CBC}"/>
            </a:ext>
          </a:extLst>
        </xdr:cNvPr>
        <xdr:cNvSpPr txBox="1"/>
      </xdr:nvSpPr>
      <xdr:spPr>
        <a:xfrm>
          <a:off x="762000" y="4029075"/>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25B1B73A-3005-475D-A1F9-7646E1348DE5}"/>
            </a:ext>
          </a:extLst>
        </xdr:cNvPr>
        <xdr:cNvSpPr txBox="1"/>
      </xdr:nvSpPr>
      <xdr:spPr>
        <a:xfrm>
          <a:off x="762000" y="4283075"/>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C6E95B24-EF81-4572-B3E7-DB76FE39FA87}"/>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B584566F-1C6A-4F7F-8443-DBE62C2738CF}"/>
            </a:ext>
          </a:extLst>
        </xdr:cNvPr>
        <xdr:cNvSpPr/>
      </xdr:nvSpPr>
      <xdr:spPr>
        <a:xfrm>
          <a:off x="762000" y="5019675"/>
          <a:ext cx="50831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ABC22103-F080-4726-AAB9-13DD53B2BDF8}"/>
            </a:ext>
          </a:extLst>
        </xdr:cNvPr>
        <xdr:cNvSpPr txBox="1"/>
      </xdr:nvSpPr>
      <xdr:spPr>
        <a:xfrm>
          <a:off x="1780062" y="5381625"/>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C6F54D6-734C-404D-9D6C-917057C705A8}"/>
            </a:ext>
          </a:extLst>
        </xdr:cNvPr>
        <xdr:cNvSpPr txBox="1"/>
      </xdr:nvSpPr>
      <xdr:spPr>
        <a:xfrm>
          <a:off x="3179289"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53C053CF-16FD-427C-8AEB-947261824327}"/>
            </a:ext>
          </a:extLst>
        </xdr:cNvPr>
        <xdr:cNvSpPr/>
      </xdr:nvSpPr>
      <xdr:spPr>
        <a:xfrm>
          <a:off x="5905500" y="52736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598A8334-3FC8-4578-A3EE-7C08391E5E80}"/>
            </a:ext>
          </a:extLst>
        </xdr:cNvPr>
        <xdr:cNvSpPr/>
      </xdr:nvSpPr>
      <xdr:spPr>
        <a:xfrm>
          <a:off x="5905500" y="54641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AE82DCF8-AD39-456E-B0A7-15F912924564}"/>
            </a:ext>
          </a:extLst>
        </xdr:cNvPr>
        <xdr:cNvSpPr/>
      </xdr:nvSpPr>
      <xdr:spPr>
        <a:xfrm>
          <a:off x="7559675" y="5273675"/>
          <a:ext cx="1270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2F2EB944-BF49-49D9-85F7-83901B38C9B4}"/>
            </a:ext>
          </a:extLst>
        </xdr:cNvPr>
        <xdr:cNvSpPr/>
      </xdr:nvSpPr>
      <xdr:spPr>
        <a:xfrm>
          <a:off x="7559675" y="5464175"/>
          <a:ext cx="1270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18AFBEE5-8610-4D86-8340-BE4627C65E27}"/>
            </a:ext>
          </a:extLst>
        </xdr:cNvPr>
        <xdr:cNvSpPr/>
      </xdr:nvSpPr>
      <xdr:spPr>
        <a:xfrm>
          <a:off x="9020175" y="5273675"/>
          <a:ext cx="1266825"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C63C260E-2518-4F18-B4B4-94890532A15A}"/>
            </a:ext>
          </a:extLst>
        </xdr:cNvPr>
        <xdr:cNvSpPr/>
      </xdr:nvSpPr>
      <xdr:spPr>
        <a:xfrm>
          <a:off x="9020175" y="5464175"/>
          <a:ext cx="1266825"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6DD85CFB-53C4-4EDE-A2B5-8D29D8F2F0A5}"/>
            </a:ext>
          </a:extLst>
        </xdr:cNvPr>
        <xdr:cNvSpPr/>
      </xdr:nvSpPr>
      <xdr:spPr>
        <a:xfrm>
          <a:off x="762000" y="5781675"/>
          <a:ext cx="5083175" cy="240982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8603DC17-2BBC-46F7-9AAE-8DACF9E975F8}"/>
            </a:ext>
          </a:extLst>
        </xdr:cNvPr>
        <xdr:cNvSpPr/>
      </xdr:nvSpPr>
      <xdr:spPr>
        <a:xfrm>
          <a:off x="6035675" y="5781675"/>
          <a:ext cx="6032500" cy="2409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F2F10C77-F411-4234-8672-8C6BFA52C0CF}"/>
            </a:ext>
          </a:extLst>
        </xdr:cNvPr>
        <xdr:cNvSpPr/>
      </xdr:nvSpPr>
      <xdr:spPr>
        <a:xfrm>
          <a:off x="6035675" y="5781675"/>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FBB5D892-593A-45A1-823A-40302CFACADD}"/>
            </a:ext>
          </a:extLst>
        </xdr:cNvPr>
        <xdr:cNvSpPr txBox="1"/>
      </xdr:nvSpPr>
      <xdr:spPr>
        <a:xfrm>
          <a:off x="6162675" y="6096000"/>
          <a:ext cx="5778500" cy="203517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市税収入が低水準で推移していることに加え、社会保障経費が増加し続けていることから、平成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低下又は横ばいで推移している。令和４年度は、市民税（所得割・法人税割）の増加により基準財政収入額は増加したものの、臨時財政対策債振替相当額の減少及び生活保護費や社会福祉費の増加により基準財政需要額の増加額が基準財政収入額の増加額を上回ったため、財政力指数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少子高齢化に伴い納税義務者数が減少するため、市税収入の大幅な増加は見込めないが、第２期大東市まち・ひと・しごと創生総合戦略に沿って、人口流入や企業誘致、行政サービス改革に取り組み、自主財源の確保に努めるとともに、事業の選択と集中を基本とした財政運営を推進することで、財政基盤の強化を図っ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2ED0ACE8-C51D-4447-8793-E56299782D09}"/>
            </a:ext>
          </a:extLst>
        </xdr:cNvPr>
        <xdr:cNvCxnSpPr/>
      </xdr:nvCxnSpPr>
      <xdr:spPr>
        <a:xfrm>
          <a:off x="762000" y="8191500"/>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6B5F7C5D-8E3D-4B8E-A3A5-EF4D2A9EC397}"/>
            </a:ext>
          </a:extLst>
        </xdr:cNvPr>
        <xdr:cNvSpPr txBox="1"/>
      </xdr:nvSpPr>
      <xdr:spPr>
        <a:xfrm>
          <a:off x="0" y="805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28FFF1C5-196B-4001-BA62-BF43EE31CF76}"/>
            </a:ext>
          </a:extLst>
        </xdr:cNvPr>
        <xdr:cNvCxnSpPr/>
      </xdr:nvCxnSpPr>
      <xdr:spPr>
        <a:xfrm>
          <a:off x="762000" y="7846785"/>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3E6541C-9AE2-4B41-9733-9CFF5AA23A83}"/>
            </a:ext>
          </a:extLst>
        </xdr:cNvPr>
        <xdr:cNvSpPr txBox="1"/>
      </xdr:nvSpPr>
      <xdr:spPr>
        <a:xfrm>
          <a:off x="0" y="770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6D2B8708-A4D2-4627-A72A-DB6CBB0D03C3}"/>
            </a:ext>
          </a:extLst>
        </xdr:cNvPr>
        <xdr:cNvCxnSpPr/>
      </xdr:nvCxnSpPr>
      <xdr:spPr>
        <a:xfrm>
          <a:off x="762000" y="7502072"/>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D84C1E71-8F24-424D-A9B9-320643347AC9}"/>
            </a:ext>
          </a:extLst>
        </xdr:cNvPr>
        <xdr:cNvSpPr txBox="1"/>
      </xdr:nvSpPr>
      <xdr:spPr>
        <a:xfrm>
          <a:off x="0" y="7363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9203AFCC-E589-4715-8048-F2F84B609216}"/>
            </a:ext>
          </a:extLst>
        </xdr:cNvPr>
        <xdr:cNvCxnSpPr/>
      </xdr:nvCxnSpPr>
      <xdr:spPr>
        <a:xfrm>
          <a:off x="762000" y="7160532"/>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E2D9B673-852D-4AA1-B787-AA4E04CD65A8}"/>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2CD4D59C-009B-437C-9248-6A1409838FE3}"/>
            </a:ext>
          </a:extLst>
        </xdr:cNvPr>
        <xdr:cNvCxnSpPr/>
      </xdr:nvCxnSpPr>
      <xdr:spPr>
        <a:xfrm>
          <a:off x="762000" y="6815818"/>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A9178DE2-2702-461C-859C-466F3687B7E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ADFA2FAF-09DA-493A-A162-0605391BBEC3}"/>
            </a:ext>
          </a:extLst>
        </xdr:cNvPr>
        <xdr:cNvCxnSpPr/>
      </xdr:nvCxnSpPr>
      <xdr:spPr>
        <a:xfrm>
          <a:off x="762000" y="6471103"/>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756558B5-8496-45B0-BC74-4CBCAEE2360C}"/>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C6B9C93D-2B54-4151-82CC-F55F955ABD8E}"/>
            </a:ext>
          </a:extLst>
        </xdr:cNvPr>
        <xdr:cNvCxnSpPr/>
      </xdr:nvCxnSpPr>
      <xdr:spPr>
        <a:xfrm>
          <a:off x="762000" y="6126389"/>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69194EBE-7ECA-4C22-8392-4A0406F1D265}"/>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5FFD45CC-14C1-4D3E-AF3E-8F708C32AD05}"/>
            </a:ext>
          </a:extLst>
        </xdr:cNvPr>
        <xdr:cNvCxnSpPr/>
      </xdr:nvCxnSpPr>
      <xdr:spPr>
        <a:xfrm>
          <a:off x="762000" y="5781675"/>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8145071E-1ED0-414A-A93D-160808BBABB6}"/>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3204A789-8812-476E-AA54-53A4B4E8CDC2}"/>
            </a:ext>
          </a:extLst>
        </xdr:cNvPr>
        <xdr:cNvSpPr/>
      </xdr:nvSpPr>
      <xdr:spPr>
        <a:xfrm>
          <a:off x="762000" y="5781675"/>
          <a:ext cx="5083175" cy="24098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58F35C-C092-4D32-8D0E-C2147BB3A833}"/>
            </a:ext>
          </a:extLst>
        </xdr:cNvPr>
        <xdr:cNvCxnSpPr/>
      </xdr:nvCxnSpPr>
      <xdr:spPr>
        <a:xfrm flipV="1">
          <a:off x="4953000" y="6315982"/>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E46B2851-7086-4E22-B0D1-D9456F23BBCF}"/>
            </a:ext>
          </a:extLst>
        </xdr:cNvPr>
        <xdr:cNvSpPr txBox="1"/>
      </xdr:nvSpPr>
      <xdr:spPr>
        <a:xfrm>
          <a:off x="5045075"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C29733B2-7A17-4CE9-819A-5AF061FCFAFE}"/>
            </a:ext>
          </a:extLst>
        </xdr:cNvPr>
        <xdr:cNvCxnSpPr/>
      </xdr:nvCxnSpPr>
      <xdr:spPr>
        <a:xfrm>
          <a:off x="4867275" y="772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DF7B638-53AC-46DB-AF2F-BCC33B12C641}"/>
            </a:ext>
          </a:extLst>
        </xdr:cNvPr>
        <xdr:cNvSpPr txBox="1"/>
      </xdr:nvSpPr>
      <xdr:spPr>
        <a:xfrm>
          <a:off x="5045075"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D1B2E2E2-3F84-482D-BAE6-5CD0CB264DA1}"/>
            </a:ext>
          </a:extLst>
        </xdr:cNvPr>
        <xdr:cNvCxnSpPr/>
      </xdr:nvCxnSpPr>
      <xdr:spPr>
        <a:xfrm>
          <a:off x="4867275" y="6315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77107</xdr:rowOff>
    </xdr:from>
    <xdr:to>
      <xdr:col>23</xdr:col>
      <xdr:colOff>133350</xdr:colOff>
      <xdr:row>42</xdr:row>
      <xdr:rowOff>94343</xdr:rowOff>
    </xdr:to>
    <xdr:cxnSp macro="">
      <xdr:nvCxnSpPr>
        <xdr:cNvPr id="71" name="直線コネクタ 70">
          <a:extLst>
            <a:ext uri="{FF2B5EF4-FFF2-40B4-BE49-F238E27FC236}">
              <a16:creationId xmlns:a16="http://schemas.microsoft.com/office/drawing/2014/main" id="{AC2ABD6E-85F9-4E20-A792-EF580B9AE334}"/>
            </a:ext>
          </a:extLst>
        </xdr:cNvPr>
        <xdr:cNvCxnSpPr/>
      </xdr:nvCxnSpPr>
      <xdr:spPr>
        <a:xfrm>
          <a:off x="4114800" y="727800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a:extLst>
            <a:ext uri="{FF2B5EF4-FFF2-40B4-BE49-F238E27FC236}">
              <a16:creationId xmlns:a16="http://schemas.microsoft.com/office/drawing/2014/main" id="{DDEDA476-AF99-40C4-B518-EF1FA44C060C}"/>
            </a:ext>
          </a:extLst>
        </xdr:cNvPr>
        <xdr:cNvSpPr txBox="1"/>
      </xdr:nvSpPr>
      <xdr:spPr>
        <a:xfrm>
          <a:off x="5045075" y="7040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A9817D66-32F8-40D0-BE8C-A8F989843316}"/>
            </a:ext>
          </a:extLst>
        </xdr:cNvPr>
        <xdr:cNvSpPr/>
      </xdr:nvSpPr>
      <xdr:spPr>
        <a:xfrm>
          <a:off x="4905375" y="719591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42635</xdr:rowOff>
    </xdr:from>
    <xdr:to>
      <xdr:col>19</xdr:col>
      <xdr:colOff>133350</xdr:colOff>
      <xdr:row>42</xdr:row>
      <xdr:rowOff>77107</xdr:rowOff>
    </xdr:to>
    <xdr:cxnSp macro="">
      <xdr:nvCxnSpPr>
        <xdr:cNvPr id="74" name="直線コネクタ 73">
          <a:extLst>
            <a:ext uri="{FF2B5EF4-FFF2-40B4-BE49-F238E27FC236}">
              <a16:creationId xmlns:a16="http://schemas.microsoft.com/office/drawing/2014/main" id="{2B5A333D-6771-47AA-8D13-9CDDFD47D12A}"/>
            </a:ext>
          </a:extLst>
        </xdr:cNvPr>
        <xdr:cNvCxnSpPr/>
      </xdr:nvCxnSpPr>
      <xdr:spPr>
        <a:xfrm>
          <a:off x="3228975" y="7243535"/>
          <a:ext cx="885825"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FD14C166-258B-4BDE-8597-38E2654434F6}"/>
            </a:ext>
          </a:extLst>
        </xdr:cNvPr>
        <xdr:cNvSpPr/>
      </xdr:nvSpPr>
      <xdr:spPr>
        <a:xfrm>
          <a:off x="4067175"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76" name="テキスト ボックス 75">
          <a:extLst>
            <a:ext uri="{FF2B5EF4-FFF2-40B4-BE49-F238E27FC236}">
              <a16:creationId xmlns:a16="http://schemas.microsoft.com/office/drawing/2014/main" id="{E7CC0DCA-FCD4-4AB3-9546-4A874C1626B3}"/>
            </a:ext>
          </a:extLst>
        </xdr:cNvPr>
        <xdr:cNvSpPr txBox="1"/>
      </xdr:nvSpPr>
      <xdr:spPr>
        <a:xfrm>
          <a:off x="3733800" y="6930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42635</xdr:rowOff>
    </xdr:from>
    <xdr:to>
      <xdr:col>15</xdr:col>
      <xdr:colOff>82550</xdr:colOff>
      <xdr:row>42</xdr:row>
      <xdr:rowOff>42635</xdr:rowOff>
    </xdr:to>
    <xdr:cxnSp macro="">
      <xdr:nvCxnSpPr>
        <xdr:cNvPr id="77" name="直線コネクタ 76">
          <a:extLst>
            <a:ext uri="{FF2B5EF4-FFF2-40B4-BE49-F238E27FC236}">
              <a16:creationId xmlns:a16="http://schemas.microsoft.com/office/drawing/2014/main" id="{E192200D-486A-411B-9C88-BEBE2A407B93}"/>
            </a:ext>
          </a:extLst>
        </xdr:cNvPr>
        <xdr:cNvCxnSpPr/>
      </xdr:nvCxnSpPr>
      <xdr:spPr>
        <a:xfrm>
          <a:off x="2339975" y="72435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a:extLst>
            <a:ext uri="{FF2B5EF4-FFF2-40B4-BE49-F238E27FC236}">
              <a16:creationId xmlns:a16="http://schemas.microsoft.com/office/drawing/2014/main" id="{CCFD183A-2D62-479E-9FEE-181F4C8F19FB}"/>
            </a:ext>
          </a:extLst>
        </xdr:cNvPr>
        <xdr:cNvSpPr/>
      </xdr:nvSpPr>
      <xdr:spPr>
        <a:xfrm>
          <a:off x="3178175" y="7072085"/>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79" name="テキスト ボックス 78">
          <a:extLst>
            <a:ext uri="{FF2B5EF4-FFF2-40B4-BE49-F238E27FC236}">
              <a16:creationId xmlns:a16="http://schemas.microsoft.com/office/drawing/2014/main" id="{65267363-A458-4372-99A6-E92D0A2ED84D}"/>
            </a:ext>
          </a:extLst>
        </xdr:cNvPr>
        <xdr:cNvSpPr txBox="1"/>
      </xdr:nvSpPr>
      <xdr:spPr>
        <a:xfrm>
          <a:off x="2847975"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42635</xdr:rowOff>
    </xdr:to>
    <xdr:cxnSp macro="">
      <xdr:nvCxnSpPr>
        <xdr:cNvPr id="80" name="直線コネクタ 79">
          <a:extLst>
            <a:ext uri="{FF2B5EF4-FFF2-40B4-BE49-F238E27FC236}">
              <a16:creationId xmlns:a16="http://schemas.microsoft.com/office/drawing/2014/main" id="{CEF7332A-23DC-4781-AC7D-FA9265431627}"/>
            </a:ext>
          </a:extLst>
        </xdr:cNvPr>
        <xdr:cNvCxnSpPr/>
      </xdr:nvCxnSpPr>
      <xdr:spPr>
        <a:xfrm>
          <a:off x="1447800" y="7229475"/>
          <a:ext cx="892175" cy="1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81" name="フローチャート: 判断 80">
          <a:extLst>
            <a:ext uri="{FF2B5EF4-FFF2-40B4-BE49-F238E27FC236}">
              <a16:creationId xmlns:a16="http://schemas.microsoft.com/office/drawing/2014/main" id="{FA6B4B1B-F635-4B46-ADF3-2E57F358312C}"/>
            </a:ext>
          </a:extLst>
        </xdr:cNvPr>
        <xdr:cNvSpPr/>
      </xdr:nvSpPr>
      <xdr:spPr>
        <a:xfrm>
          <a:off x="2286000" y="7058025"/>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2" name="テキスト ボックス 81">
          <a:extLst>
            <a:ext uri="{FF2B5EF4-FFF2-40B4-BE49-F238E27FC236}">
              <a16:creationId xmlns:a16="http://schemas.microsoft.com/office/drawing/2014/main" id="{807F4811-8435-48D3-ADF0-3F5B2B1E8416}"/>
            </a:ext>
          </a:extLst>
        </xdr:cNvPr>
        <xdr:cNvSpPr txBox="1"/>
      </xdr:nvSpPr>
      <xdr:spPr>
        <a:xfrm>
          <a:off x="1958975"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83" name="フローチャート: 判断 82">
          <a:extLst>
            <a:ext uri="{FF2B5EF4-FFF2-40B4-BE49-F238E27FC236}">
              <a16:creationId xmlns:a16="http://schemas.microsoft.com/office/drawing/2014/main" id="{F4C5EB07-B62A-4BFE-9CBE-665A51D20B5B}"/>
            </a:ext>
          </a:extLst>
        </xdr:cNvPr>
        <xdr:cNvSpPr/>
      </xdr:nvSpPr>
      <xdr:spPr>
        <a:xfrm>
          <a:off x="1400175" y="704079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119942</xdr:rowOff>
    </xdr:from>
    <xdr:ext cx="762000" cy="259045"/>
    <xdr:sp macro="" textlink="">
      <xdr:nvSpPr>
        <xdr:cNvPr id="84" name="テキスト ボックス 83">
          <a:extLst>
            <a:ext uri="{FF2B5EF4-FFF2-40B4-BE49-F238E27FC236}">
              <a16:creationId xmlns:a16="http://schemas.microsoft.com/office/drawing/2014/main" id="{8D122528-16F0-4016-AAF8-AC0AD86D3092}"/>
            </a:ext>
          </a:extLst>
        </xdr:cNvPr>
        <xdr:cNvSpPr txBox="1"/>
      </xdr:nvSpPr>
      <xdr:spPr>
        <a:xfrm>
          <a:off x="1066800" y="6809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3C749758-6894-4CAF-9420-86D7AA5CC929}"/>
            </a:ext>
          </a:extLst>
        </xdr:cNvPr>
        <xdr:cNvSpPr txBox="1"/>
      </xdr:nvSpPr>
      <xdr:spPr>
        <a:xfrm>
          <a:off x="4740275"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F0FEA39F-D5D5-42B5-A656-189DB08F2A80}"/>
            </a:ext>
          </a:extLst>
        </xdr:cNvPr>
        <xdr:cNvSpPr txBox="1"/>
      </xdr:nvSpPr>
      <xdr:spPr>
        <a:xfrm>
          <a:off x="3902075"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4494045E-7D9F-4201-800E-D373730E54C2}"/>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E2B6959B-D25C-4780-A7DA-DD8024439534}"/>
            </a:ext>
          </a:extLst>
        </xdr:cNvPr>
        <xdr:cNvSpPr txBox="1"/>
      </xdr:nvSpPr>
      <xdr:spPr>
        <a:xfrm>
          <a:off x="2124075"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9A8AEC49-EBCD-417C-8C33-811C2336DC52}"/>
            </a:ext>
          </a:extLst>
        </xdr:cNvPr>
        <xdr:cNvSpPr txBox="1"/>
      </xdr:nvSpPr>
      <xdr:spPr>
        <a:xfrm>
          <a:off x="1235075"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43543</xdr:rowOff>
    </xdr:from>
    <xdr:to>
      <xdr:col>23</xdr:col>
      <xdr:colOff>184150</xdr:colOff>
      <xdr:row>42</xdr:row>
      <xdr:rowOff>145143</xdr:rowOff>
    </xdr:to>
    <xdr:sp macro="" textlink="">
      <xdr:nvSpPr>
        <xdr:cNvPr id="90" name="楕円 89">
          <a:extLst>
            <a:ext uri="{FF2B5EF4-FFF2-40B4-BE49-F238E27FC236}">
              <a16:creationId xmlns:a16="http://schemas.microsoft.com/office/drawing/2014/main" id="{3C1F658D-114D-4F65-AB9B-90D54486925D}"/>
            </a:ext>
          </a:extLst>
        </xdr:cNvPr>
        <xdr:cNvSpPr/>
      </xdr:nvSpPr>
      <xdr:spPr>
        <a:xfrm>
          <a:off x="4905375" y="724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15620</xdr:rowOff>
    </xdr:from>
    <xdr:ext cx="762000" cy="259045"/>
    <xdr:sp macro="" textlink="">
      <xdr:nvSpPr>
        <xdr:cNvPr id="91" name="財政力該当値テキスト">
          <a:extLst>
            <a:ext uri="{FF2B5EF4-FFF2-40B4-BE49-F238E27FC236}">
              <a16:creationId xmlns:a16="http://schemas.microsoft.com/office/drawing/2014/main" id="{D8458721-B0E2-45A8-97E1-D33724B8AFF6}"/>
            </a:ext>
          </a:extLst>
        </xdr:cNvPr>
        <xdr:cNvSpPr txBox="1"/>
      </xdr:nvSpPr>
      <xdr:spPr>
        <a:xfrm>
          <a:off x="5045075" y="721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26307</xdr:rowOff>
    </xdr:from>
    <xdr:to>
      <xdr:col>19</xdr:col>
      <xdr:colOff>184150</xdr:colOff>
      <xdr:row>42</xdr:row>
      <xdr:rowOff>127907</xdr:rowOff>
    </xdr:to>
    <xdr:sp macro="" textlink="">
      <xdr:nvSpPr>
        <xdr:cNvPr id="92" name="楕円 91">
          <a:extLst>
            <a:ext uri="{FF2B5EF4-FFF2-40B4-BE49-F238E27FC236}">
              <a16:creationId xmlns:a16="http://schemas.microsoft.com/office/drawing/2014/main" id="{B088317A-A6EF-4E44-A832-38F5B397DBEA}"/>
            </a:ext>
          </a:extLst>
        </xdr:cNvPr>
        <xdr:cNvSpPr/>
      </xdr:nvSpPr>
      <xdr:spPr>
        <a:xfrm>
          <a:off x="4067175" y="723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112684</xdr:rowOff>
    </xdr:from>
    <xdr:ext cx="736600" cy="259045"/>
    <xdr:sp macro="" textlink="">
      <xdr:nvSpPr>
        <xdr:cNvPr id="93" name="テキスト ボックス 92">
          <a:extLst>
            <a:ext uri="{FF2B5EF4-FFF2-40B4-BE49-F238E27FC236}">
              <a16:creationId xmlns:a16="http://schemas.microsoft.com/office/drawing/2014/main" id="{29DB9348-D9C4-45B5-B3C8-A636F4454B84}"/>
            </a:ext>
          </a:extLst>
        </xdr:cNvPr>
        <xdr:cNvSpPr txBox="1"/>
      </xdr:nvSpPr>
      <xdr:spPr>
        <a:xfrm>
          <a:off x="3733800" y="731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163285</xdr:rowOff>
    </xdr:from>
    <xdr:to>
      <xdr:col>15</xdr:col>
      <xdr:colOff>133350</xdr:colOff>
      <xdr:row>42</xdr:row>
      <xdr:rowOff>93435</xdr:rowOff>
    </xdr:to>
    <xdr:sp macro="" textlink="">
      <xdr:nvSpPr>
        <xdr:cNvPr id="94" name="楕円 93">
          <a:extLst>
            <a:ext uri="{FF2B5EF4-FFF2-40B4-BE49-F238E27FC236}">
              <a16:creationId xmlns:a16="http://schemas.microsoft.com/office/drawing/2014/main" id="{2C08BA74-5DC5-4EED-8F8A-C50050C88C54}"/>
            </a:ext>
          </a:extLst>
        </xdr:cNvPr>
        <xdr:cNvSpPr/>
      </xdr:nvSpPr>
      <xdr:spPr>
        <a:xfrm>
          <a:off x="3178175" y="7195910"/>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78212</xdr:rowOff>
    </xdr:from>
    <xdr:ext cx="762000" cy="259045"/>
    <xdr:sp macro="" textlink="">
      <xdr:nvSpPr>
        <xdr:cNvPr id="95" name="テキスト ボックス 94">
          <a:extLst>
            <a:ext uri="{FF2B5EF4-FFF2-40B4-BE49-F238E27FC236}">
              <a16:creationId xmlns:a16="http://schemas.microsoft.com/office/drawing/2014/main" id="{48B981F8-17B4-4CF6-82CC-C9F134CC70FA}"/>
            </a:ext>
          </a:extLst>
        </xdr:cNvPr>
        <xdr:cNvSpPr txBox="1"/>
      </xdr:nvSpPr>
      <xdr:spPr>
        <a:xfrm>
          <a:off x="2847975"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163285</xdr:rowOff>
    </xdr:from>
    <xdr:to>
      <xdr:col>11</xdr:col>
      <xdr:colOff>82550</xdr:colOff>
      <xdr:row>42</xdr:row>
      <xdr:rowOff>93435</xdr:rowOff>
    </xdr:to>
    <xdr:sp macro="" textlink="">
      <xdr:nvSpPr>
        <xdr:cNvPr id="96" name="楕円 95">
          <a:extLst>
            <a:ext uri="{FF2B5EF4-FFF2-40B4-BE49-F238E27FC236}">
              <a16:creationId xmlns:a16="http://schemas.microsoft.com/office/drawing/2014/main" id="{F6B7B907-3F71-4A53-ABB6-4F916696CDDF}"/>
            </a:ext>
          </a:extLst>
        </xdr:cNvPr>
        <xdr:cNvSpPr/>
      </xdr:nvSpPr>
      <xdr:spPr>
        <a:xfrm>
          <a:off x="2286000" y="7195910"/>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78212</xdr:rowOff>
    </xdr:from>
    <xdr:ext cx="762000" cy="259045"/>
    <xdr:sp macro="" textlink="">
      <xdr:nvSpPr>
        <xdr:cNvPr id="97" name="テキスト ボックス 96">
          <a:extLst>
            <a:ext uri="{FF2B5EF4-FFF2-40B4-BE49-F238E27FC236}">
              <a16:creationId xmlns:a16="http://schemas.microsoft.com/office/drawing/2014/main" id="{C8EDC6C6-25B3-4712-9CD9-3177137974EC}"/>
            </a:ext>
          </a:extLst>
        </xdr:cNvPr>
        <xdr:cNvSpPr txBox="1"/>
      </xdr:nvSpPr>
      <xdr:spPr>
        <a:xfrm>
          <a:off x="1958975"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8" name="楕円 97">
          <a:extLst>
            <a:ext uri="{FF2B5EF4-FFF2-40B4-BE49-F238E27FC236}">
              <a16:creationId xmlns:a16="http://schemas.microsoft.com/office/drawing/2014/main" id="{08E27991-AF92-460C-83CE-327B812272C5}"/>
            </a:ext>
          </a:extLst>
        </xdr:cNvPr>
        <xdr:cNvSpPr/>
      </xdr:nvSpPr>
      <xdr:spPr>
        <a:xfrm>
          <a:off x="1400175" y="717867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9" name="テキスト ボックス 98">
          <a:extLst>
            <a:ext uri="{FF2B5EF4-FFF2-40B4-BE49-F238E27FC236}">
              <a16:creationId xmlns:a16="http://schemas.microsoft.com/office/drawing/2014/main" id="{8F70003B-FC30-4C56-9E1F-A5485959D6A7}"/>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18C7698B-1CA1-4D7D-A3BD-DD095096D5F3}"/>
            </a:ext>
          </a:extLst>
        </xdr:cNvPr>
        <xdr:cNvSpPr/>
      </xdr:nvSpPr>
      <xdr:spPr>
        <a:xfrm>
          <a:off x="762000" y="8829675"/>
          <a:ext cx="50831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12EE0970-041A-4ED1-90D8-E59626F04E50}"/>
            </a:ext>
          </a:extLst>
        </xdr:cNvPr>
        <xdr:cNvSpPr txBox="1"/>
      </xdr:nvSpPr>
      <xdr:spPr>
        <a:xfrm>
          <a:off x="1693530" y="9191625"/>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8219F3D6-B68C-4720-BCC0-0553C742D16A}"/>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309575CF-538B-4159-9657-9EF5F8299079}"/>
            </a:ext>
          </a:extLst>
        </xdr:cNvPr>
        <xdr:cNvSpPr/>
      </xdr:nvSpPr>
      <xdr:spPr>
        <a:xfrm>
          <a:off x="5905500" y="90836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65F43016-8083-46BB-A47B-12E010183AB5}"/>
            </a:ext>
          </a:extLst>
        </xdr:cNvPr>
        <xdr:cNvSpPr/>
      </xdr:nvSpPr>
      <xdr:spPr>
        <a:xfrm>
          <a:off x="5905500" y="92741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15C5D5B9-1214-49FB-B604-5B09FFEBF0C6}"/>
            </a:ext>
          </a:extLst>
        </xdr:cNvPr>
        <xdr:cNvSpPr/>
      </xdr:nvSpPr>
      <xdr:spPr>
        <a:xfrm>
          <a:off x="7559675" y="9083675"/>
          <a:ext cx="1270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337FCD9E-E6C4-48AC-841A-08CE8492CA09}"/>
            </a:ext>
          </a:extLst>
        </xdr:cNvPr>
        <xdr:cNvSpPr/>
      </xdr:nvSpPr>
      <xdr:spPr>
        <a:xfrm>
          <a:off x="7559675" y="9274175"/>
          <a:ext cx="1270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32A9FA5A-8399-49F7-A586-22C20686736C}"/>
            </a:ext>
          </a:extLst>
        </xdr:cNvPr>
        <xdr:cNvSpPr/>
      </xdr:nvSpPr>
      <xdr:spPr>
        <a:xfrm>
          <a:off x="9020175" y="9083675"/>
          <a:ext cx="1266825"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5C292DE5-858F-4315-BD04-12CD21206A8D}"/>
            </a:ext>
          </a:extLst>
        </xdr:cNvPr>
        <xdr:cNvSpPr/>
      </xdr:nvSpPr>
      <xdr:spPr>
        <a:xfrm>
          <a:off x="9020175" y="9274175"/>
          <a:ext cx="1266825"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6CA0A749-0052-4CEC-B137-507EC732F73B}"/>
            </a:ext>
          </a:extLst>
        </xdr:cNvPr>
        <xdr:cNvSpPr/>
      </xdr:nvSpPr>
      <xdr:spPr>
        <a:xfrm>
          <a:off x="762000" y="9591675"/>
          <a:ext cx="5083175" cy="240982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1F7F8CA3-B404-4B0C-99A8-8B830111C8B3}"/>
            </a:ext>
          </a:extLst>
        </xdr:cNvPr>
        <xdr:cNvSpPr/>
      </xdr:nvSpPr>
      <xdr:spPr>
        <a:xfrm>
          <a:off x="6035675" y="9591675"/>
          <a:ext cx="6032500" cy="2409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8FEA54C9-75E3-4354-8CE7-ABCBB2E445A6}"/>
            </a:ext>
          </a:extLst>
        </xdr:cNvPr>
        <xdr:cNvSpPr/>
      </xdr:nvSpPr>
      <xdr:spPr>
        <a:xfrm>
          <a:off x="6035675" y="9591675"/>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3DBF6245-D953-4893-A566-719685CEC9B7}"/>
            </a:ext>
          </a:extLst>
        </xdr:cNvPr>
        <xdr:cNvSpPr txBox="1"/>
      </xdr:nvSpPr>
      <xdr:spPr>
        <a:xfrm>
          <a:off x="6162675" y="9906000"/>
          <a:ext cx="5778500" cy="203517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指定管理者制度の導入や事務の委託化により人件費は抑制しているが、物件費、補助費等、繰出金が高止まりしているため、類似団体平均を上回っている。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今後は公民連携の推進による財源の確保と経費の削減に努めるとともに、</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DX</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の導入推進による事務の効率化を進めることにより、経常収支比率を令和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年度までに大阪府平均以下に改善させることを目標とする。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D6D63FB5-1320-436A-B575-2F0CC736DB4A}"/>
            </a:ext>
          </a:extLst>
        </xdr:cNvPr>
        <xdr:cNvSpPr txBox="1"/>
      </xdr:nvSpPr>
      <xdr:spPr>
        <a:xfrm>
          <a:off x="723900" y="9401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918816B5-26C8-41E4-82D0-175899EB9B1E}"/>
            </a:ext>
          </a:extLst>
        </xdr:cNvPr>
        <xdr:cNvCxnSpPr/>
      </xdr:nvCxnSpPr>
      <xdr:spPr>
        <a:xfrm>
          <a:off x="762000" y="12001500"/>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863B5803-8CE5-4F5D-BCAA-C7CD470893A1}"/>
            </a:ext>
          </a:extLst>
        </xdr:cNvPr>
        <xdr:cNvSpPr txBox="1"/>
      </xdr:nvSpPr>
      <xdr:spPr>
        <a:xfrm>
          <a:off x="0" y="1186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2E45EB94-24AB-4CA2-B08E-9C04CE938795}"/>
            </a:ext>
          </a:extLst>
        </xdr:cNvPr>
        <xdr:cNvCxnSpPr/>
      </xdr:nvCxnSpPr>
      <xdr:spPr>
        <a:xfrm>
          <a:off x="762000" y="11599333"/>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272718D1-AB1F-41FA-820D-2F417A30B8E8}"/>
            </a:ext>
          </a:extLst>
        </xdr:cNvPr>
        <xdr:cNvSpPr txBox="1"/>
      </xdr:nvSpPr>
      <xdr:spPr>
        <a:xfrm>
          <a:off x="0" y="1146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FBA70738-ADDE-4D34-96B0-A1E0A4BE6B72}"/>
            </a:ext>
          </a:extLst>
        </xdr:cNvPr>
        <xdr:cNvCxnSpPr/>
      </xdr:nvCxnSpPr>
      <xdr:spPr>
        <a:xfrm>
          <a:off x="762000" y="11197167"/>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F4F53222-9DA1-4D67-9B8C-66E42456C792}"/>
            </a:ext>
          </a:extLst>
        </xdr:cNvPr>
        <xdr:cNvSpPr txBox="1"/>
      </xdr:nvSpPr>
      <xdr:spPr>
        <a:xfrm>
          <a:off x="0" y="1105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E9683CEB-7A52-4A54-A91D-B32CEFA1561C}"/>
            </a:ext>
          </a:extLst>
        </xdr:cNvPr>
        <xdr:cNvCxnSpPr/>
      </xdr:nvCxnSpPr>
      <xdr:spPr>
        <a:xfrm>
          <a:off x="762000" y="10798175"/>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C90D58F3-1F8B-4898-98E7-FC7864D85D8A}"/>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FB097EEB-CE02-4D5E-823B-4BC2FC678AE3}"/>
            </a:ext>
          </a:extLst>
        </xdr:cNvPr>
        <xdr:cNvCxnSpPr/>
      </xdr:nvCxnSpPr>
      <xdr:spPr>
        <a:xfrm>
          <a:off x="762000" y="10396008"/>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AE191B2B-40B5-4F34-9B3D-A7AA32AD1D12}"/>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D1473C84-432C-4E6D-9B6B-4A1295226918}"/>
            </a:ext>
          </a:extLst>
        </xdr:cNvPr>
        <xdr:cNvCxnSpPr/>
      </xdr:nvCxnSpPr>
      <xdr:spPr>
        <a:xfrm>
          <a:off x="762000" y="9993842"/>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DB16877B-FABD-44B4-9EEE-F13EBCD4B471}"/>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797C1A1E-8B0F-43EE-A92D-3B485DCBAB1A}"/>
            </a:ext>
          </a:extLst>
        </xdr:cNvPr>
        <xdr:cNvCxnSpPr/>
      </xdr:nvCxnSpPr>
      <xdr:spPr>
        <a:xfrm>
          <a:off x="762000" y="9591675"/>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306E628C-BDB6-414F-8FEF-3893845925A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4C4B2CD4-B82C-42D6-9EB7-722A84B012E4}"/>
            </a:ext>
          </a:extLst>
        </xdr:cNvPr>
        <xdr:cNvSpPr/>
      </xdr:nvSpPr>
      <xdr:spPr>
        <a:xfrm>
          <a:off x="762000" y="9591675"/>
          <a:ext cx="5083175" cy="24098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38523</xdr:rowOff>
    </xdr:from>
    <xdr:to>
      <xdr:col>23</xdr:col>
      <xdr:colOff>133350</xdr:colOff>
      <xdr:row>67</xdr:row>
      <xdr:rowOff>63923</xdr:rowOff>
    </xdr:to>
    <xdr:cxnSp macro="">
      <xdr:nvCxnSpPr>
        <xdr:cNvPr id="129" name="直線コネクタ 128">
          <a:extLst>
            <a:ext uri="{FF2B5EF4-FFF2-40B4-BE49-F238E27FC236}">
              <a16:creationId xmlns:a16="http://schemas.microsoft.com/office/drawing/2014/main" id="{EEB9CA6B-92D6-4AD2-8D49-5771FE027768}"/>
            </a:ext>
          </a:extLst>
        </xdr:cNvPr>
        <xdr:cNvCxnSpPr/>
      </xdr:nvCxnSpPr>
      <xdr:spPr>
        <a:xfrm flipV="1">
          <a:off x="4953000" y="9982623"/>
          <a:ext cx="0" cy="15716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30" name="財政構造の弾力性最小値テキスト">
          <a:extLst>
            <a:ext uri="{FF2B5EF4-FFF2-40B4-BE49-F238E27FC236}">
              <a16:creationId xmlns:a16="http://schemas.microsoft.com/office/drawing/2014/main" id="{AFB4A024-F73E-4521-A946-BC47383B9CD3}"/>
            </a:ext>
          </a:extLst>
        </xdr:cNvPr>
        <xdr:cNvSpPr txBox="1"/>
      </xdr:nvSpPr>
      <xdr:spPr>
        <a:xfrm>
          <a:off x="5045075"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31" name="直線コネクタ 130">
          <a:extLst>
            <a:ext uri="{FF2B5EF4-FFF2-40B4-BE49-F238E27FC236}">
              <a16:creationId xmlns:a16="http://schemas.microsoft.com/office/drawing/2014/main" id="{BF9BC832-BBE9-4325-8495-27AD1CC7F0A0}"/>
            </a:ext>
          </a:extLst>
        </xdr:cNvPr>
        <xdr:cNvCxnSpPr/>
      </xdr:nvCxnSpPr>
      <xdr:spPr>
        <a:xfrm>
          <a:off x="4867275" y="11554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124900</xdr:rowOff>
    </xdr:from>
    <xdr:ext cx="762000" cy="259045"/>
    <xdr:sp macro="" textlink="">
      <xdr:nvSpPr>
        <xdr:cNvPr id="132" name="財政構造の弾力性最大値テキスト">
          <a:extLst>
            <a:ext uri="{FF2B5EF4-FFF2-40B4-BE49-F238E27FC236}">
              <a16:creationId xmlns:a16="http://schemas.microsoft.com/office/drawing/2014/main" id="{0E71ACF8-835E-4B03-B533-33C82C6BE0DC}"/>
            </a:ext>
          </a:extLst>
        </xdr:cNvPr>
        <xdr:cNvSpPr txBox="1"/>
      </xdr:nvSpPr>
      <xdr:spPr>
        <a:xfrm>
          <a:off x="5045075" y="9729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38523</xdr:rowOff>
    </xdr:from>
    <xdr:to>
      <xdr:col>24</xdr:col>
      <xdr:colOff>12700</xdr:colOff>
      <xdr:row>58</xdr:row>
      <xdr:rowOff>38523</xdr:rowOff>
    </xdr:to>
    <xdr:cxnSp macro="">
      <xdr:nvCxnSpPr>
        <xdr:cNvPr id="133" name="直線コネクタ 132">
          <a:extLst>
            <a:ext uri="{FF2B5EF4-FFF2-40B4-BE49-F238E27FC236}">
              <a16:creationId xmlns:a16="http://schemas.microsoft.com/office/drawing/2014/main" id="{CE6C77B8-6A37-44DC-84CC-2A6B3DC6471A}"/>
            </a:ext>
          </a:extLst>
        </xdr:cNvPr>
        <xdr:cNvCxnSpPr/>
      </xdr:nvCxnSpPr>
      <xdr:spPr>
        <a:xfrm>
          <a:off x="4867275" y="998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170604</xdr:rowOff>
    </xdr:from>
    <xdr:to>
      <xdr:col>23</xdr:col>
      <xdr:colOff>133350</xdr:colOff>
      <xdr:row>64</xdr:row>
      <xdr:rowOff>135890</xdr:rowOff>
    </xdr:to>
    <xdr:cxnSp macro="">
      <xdr:nvCxnSpPr>
        <xdr:cNvPr id="134" name="直線コネクタ 133">
          <a:extLst>
            <a:ext uri="{FF2B5EF4-FFF2-40B4-BE49-F238E27FC236}">
              <a16:creationId xmlns:a16="http://schemas.microsoft.com/office/drawing/2014/main" id="{9C5B83BB-6A10-4340-A298-74F458792248}"/>
            </a:ext>
          </a:extLst>
        </xdr:cNvPr>
        <xdr:cNvCxnSpPr/>
      </xdr:nvCxnSpPr>
      <xdr:spPr>
        <a:xfrm flipV="1">
          <a:off x="4114800" y="10971954"/>
          <a:ext cx="8382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117281</xdr:rowOff>
    </xdr:from>
    <xdr:ext cx="762000" cy="259045"/>
    <xdr:sp macro="" textlink="">
      <xdr:nvSpPr>
        <xdr:cNvPr id="135" name="財政構造の弾力性平均値テキスト">
          <a:extLst>
            <a:ext uri="{FF2B5EF4-FFF2-40B4-BE49-F238E27FC236}">
              <a16:creationId xmlns:a16="http://schemas.microsoft.com/office/drawing/2014/main" id="{A0B24BDF-7609-43D0-B08B-95DACDADFC2D}"/>
            </a:ext>
          </a:extLst>
        </xdr:cNvPr>
        <xdr:cNvSpPr txBox="1"/>
      </xdr:nvSpPr>
      <xdr:spPr>
        <a:xfrm>
          <a:off x="5045075" y="10404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100754</xdr:rowOff>
    </xdr:from>
    <xdr:to>
      <xdr:col>23</xdr:col>
      <xdr:colOff>184150</xdr:colOff>
      <xdr:row>62</xdr:row>
      <xdr:rowOff>30904</xdr:rowOff>
    </xdr:to>
    <xdr:sp macro="" textlink="">
      <xdr:nvSpPr>
        <xdr:cNvPr id="136" name="フローチャート: 判断 135">
          <a:extLst>
            <a:ext uri="{FF2B5EF4-FFF2-40B4-BE49-F238E27FC236}">
              <a16:creationId xmlns:a16="http://schemas.microsoft.com/office/drawing/2014/main" id="{7EDBD57C-4C53-44D2-81EA-30B78B44B076}"/>
            </a:ext>
          </a:extLst>
        </xdr:cNvPr>
        <xdr:cNvSpPr/>
      </xdr:nvSpPr>
      <xdr:spPr>
        <a:xfrm>
          <a:off x="4905375" y="105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135890</xdr:rowOff>
    </xdr:from>
    <xdr:to>
      <xdr:col>19</xdr:col>
      <xdr:colOff>133350</xdr:colOff>
      <xdr:row>64</xdr:row>
      <xdr:rowOff>143933</xdr:rowOff>
    </xdr:to>
    <xdr:cxnSp macro="">
      <xdr:nvCxnSpPr>
        <xdr:cNvPr id="137" name="直線コネクタ 136">
          <a:extLst>
            <a:ext uri="{FF2B5EF4-FFF2-40B4-BE49-F238E27FC236}">
              <a16:creationId xmlns:a16="http://schemas.microsoft.com/office/drawing/2014/main" id="{6799F4B7-60D0-4F65-AA54-B28CBBAA9A7D}"/>
            </a:ext>
          </a:extLst>
        </xdr:cNvPr>
        <xdr:cNvCxnSpPr/>
      </xdr:nvCxnSpPr>
      <xdr:spPr>
        <a:xfrm flipV="1">
          <a:off x="3228975" y="11108690"/>
          <a:ext cx="885825" cy="1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22860</xdr:rowOff>
    </xdr:from>
    <xdr:to>
      <xdr:col>19</xdr:col>
      <xdr:colOff>184150</xdr:colOff>
      <xdr:row>60</xdr:row>
      <xdr:rowOff>124460</xdr:rowOff>
    </xdr:to>
    <xdr:sp macro="" textlink="">
      <xdr:nvSpPr>
        <xdr:cNvPr id="138" name="フローチャート: 判断 137">
          <a:extLst>
            <a:ext uri="{FF2B5EF4-FFF2-40B4-BE49-F238E27FC236}">
              <a16:creationId xmlns:a16="http://schemas.microsoft.com/office/drawing/2014/main" id="{5724AB93-E13B-4CA9-A9E6-EB0716A225CA}"/>
            </a:ext>
          </a:extLst>
        </xdr:cNvPr>
        <xdr:cNvSpPr/>
      </xdr:nvSpPr>
      <xdr:spPr>
        <a:xfrm>
          <a:off x="4067175" y="1030986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134637</xdr:rowOff>
    </xdr:from>
    <xdr:ext cx="736600" cy="259045"/>
    <xdr:sp macro="" textlink="">
      <xdr:nvSpPr>
        <xdr:cNvPr id="139" name="テキスト ボックス 138">
          <a:extLst>
            <a:ext uri="{FF2B5EF4-FFF2-40B4-BE49-F238E27FC236}">
              <a16:creationId xmlns:a16="http://schemas.microsoft.com/office/drawing/2014/main" id="{78B641AD-4529-48E6-A75D-37576EAA719E}"/>
            </a:ext>
          </a:extLst>
        </xdr:cNvPr>
        <xdr:cNvSpPr txBox="1"/>
      </xdr:nvSpPr>
      <xdr:spPr>
        <a:xfrm>
          <a:off x="3733800" y="1007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143933</xdr:rowOff>
    </xdr:from>
    <xdr:to>
      <xdr:col>15</xdr:col>
      <xdr:colOff>82550</xdr:colOff>
      <xdr:row>66</xdr:row>
      <xdr:rowOff>130810</xdr:rowOff>
    </xdr:to>
    <xdr:cxnSp macro="">
      <xdr:nvCxnSpPr>
        <xdr:cNvPr id="140" name="直線コネクタ 139">
          <a:extLst>
            <a:ext uri="{FF2B5EF4-FFF2-40B4-BE49-F238E27FC236}">
              <a16:creationId xmlns:a16="http://schemas.microsoft.com/office/drawing/2014/main" id="{C558B16F-2A8D-4278-836F-7142A58C691E}"/>
            </a:ext>
          </a:extLst>
        </xdr:cNvPr>
        <xdr:cNvCxnSpPr/>
      </xdr:nvCxnSpPr>
      <xdr:spPr>
        <a:xfrm flipV="1">
          <a:off x="2339975" y="11119908"/>
          <a:ext cx="889000" cy="32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167640</xdr:rowOff>
    </xdr:from>
    <xdr:to>
      <xdr:col>15</xdr:col>
      <xdr:colOff>133350</xdr:colOff>
      <xdr:row>61</xdr:row>
      <xdr:rowOff>97790</xdr:rowOff>
    </xdr:to>
    <xdr:sp macro="" textlink="">
      <xdr:nvSpPr>
        <xdr:cNvPr id="141" name="フローチャート: 判断 140">
          <a:extLst>
            <a:ext uri="{FF2B5EF4-FFF2-40B4-BE49-F238E27FC236}">
              <a16:creationId xmlns:a16="http://schemas.microsoft.com/office/drawing/2014/main" id="{7EAB9C68-6A51-46E9-BF82-C4198DA4CA24}"/>
            </a:ext>
          </a:extLst>
        </xdr:cNvPr>
        <xdr:cNvSpPr/>
      </xdr:nvSpPr>
      <xdr:spPr>
        <a:xfrm>
          <a:off x="3178175" y="1045464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107967</xdr:rowOff>
    </xdr:from>
    <xdr:ext cx="762000" cy="259045"/>
    <xdr:sp macro="" textlink="">
      <xdr:nvSpPr>
        <xdr:cNvPr id="142" name="テキスト ボックス 141">
          <a:extLst>
            <a:ext uri="{FF2B5EF4-FFF2-40B4-BE49-F238E27FC236}">
              <a16:creationId xmlns:a16="http://schemas.microsoft.com/office/drawing/2014/main" id="{FC47B670-B984-4ABF-92BB-734EE9C3C7E1}"/>
            </a:ext>
          </a:extLst>
        </xdr:cNvPr>
        <xdr:cNvSpPr txBox="1"/>
      </xdr:nvSpPr>
      <xdr:spPr>
        <a:xfrm>
          <a:off x="2847975" y="1022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71544</xdr:rowOff>
    </xdr:from>
    <xdr:to>
      <xdr:col>11</xdr:col>
      <xdr:colOff>31750</xdr:colOff>
      <xdr:row>66</xdr:row>
      <xdr:rowOff>130810</xdr:rowOff>
    </xdr:to>
    <xdr:cxnSp macro="">
      <xdr:nvCxnSpPr>
        <xdr:cNvPr id="143" name="直線コネクタ 142">
          <a:extLst>
            <a:ext uri="{FF2B5EF4-FFF2-40B4-BE49-F238E27FC236}">
              <a16:creationId xmlns:a16="http://schemas.microsoft.com/office/drawing/2014/main" id="{B66954D2-4BD4-4023-BEAB-0D027FB2F194}"/>
            </a:ext>
          </a:extLst>
        </xdr:cNvPr>
        <xdr:cNvCxnSpPr/>
      </xdr:nvCxnSpPr>
      <xdr:spPr>
        <a:xfrm>
          <a:off x="1447800" y="11044344"/>
          <a:ext cx="892175" cy="40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143510</xdr:rowOff>
    </xdr:from>
    <xdr:to>
      <xdr:col>11</xdr:col>
      <xdr:colOff>82550</xdr:colOff>
      <xdr:row>61</xdr:row>
      <xdr:rowOff>73660</xdr:rowOff>
    </xdr:to>
    <xdr:sp macro="" textlink="">
      <xdr:nvSpPr>
        <xdr:cNvPr id="144" name="フローチャート: 判断 143">
          <a:extLst>
            <a:ext uri="{FF2B5EF4-FFF2-40B4-BE49-F238E27FC236}">
              <a16:creationId xmlns:a16="http://schemas.microsoft.com/office/drawing/2014/main" id="{A9A4AE3A-5756-4ADF-915B-94B02641BC73}"/>
            </a:ext>
          </a:extLst>
        </xdr:cNvPr>
        <xdr:cNvSpPr/>
      </xdr:nvSpPr>
      <xdr:spPr>
        <a:xfrm>
          <a:off x="2286000" y="10433685"/>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83837</xdr:rowOff>
    </xdr:from>
    <xdr:ext cx="762000" cy="259045"/>
    <xdr:sp macro="" textlink="">
      <xdr:nvSpPr>
        <xdr:cNvPr id="145" name="テキスト ボックス 144">
          <a:extLst>
            <a:ext uri="{FF2B5EF4-FFF2-40B4-BE49-F238E27FC236}">
              <a16:creationId xmlns:a16="http://schemas.microsoft.com/office/drawing/2014/main" id="{3999ED22-FA23-4C31-BAC4-990406778D42}"/>
            </a:ext>
          </a:extLst>
        </xdr:cNvPr>
        <xdr:cNvSpPr txBox="1"/>
      </xdr:nvSpPr>
      <xdr:spPr>
        <a:xfrm>
          <a:off x="1958975" y="10202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22860</xdr:rowOff>
    </xdr:from>
    <xdr:to>
      <xdr:col>7</xdr:col>
      <xdr:colOff>31750</xdr:colOff>
      <xdr:row>60</xdr:row>
      <xdr:rowOff>124460</xdr:rowOff>
    </xdr:to>
    <xdr:sp macro="" textlink="">
      <xdr:nvSpPr>
        <xdr:cNvPr id="146" name="フローチャート: 判断 145">
          <a:extLst>
            <a:ext uri="{FF2B5EF4-FFF2-40B4-BE49-F238E27FC236}">
              <a16:creationId xmlns:a16="http://schemas.microsoft.com/office/drawing/2014/main" id="{84A11558-C634-4249-8142-64A128CC58BA}"/>
            </a:ext>
          </a:extLst>
        </xdr:cNvPr>
        <xdr:cNvSpPr/>
      </xdr:nvSpPr>
      <xdr:spPr>
        <a:xfrm>
          <a:off x="1400175" y="1030986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134637</xdr:rowOff>
    </xdr:from>
    <xdr:ext cx="762000" cy="259045"/>
    <xdr:sp macro="" textlink="">
      <xdr:nvSpPr>
        <xdr:cNvPr id="147" name="テキスト ボックス 146">
          <a:extLst>
            <a:ext uri="{FF2B5EF4-FFF2-40B4-BE49-F238E27FC236}">
              <a16:creationId xmlns:a16="http://schemas.microsoft.com/office/drawing/2014/main" id="{AC34F07E-9534-4CCF-8486-8DCF34AED5F4}"/>
            </a:ext>
          </a:extLst>
        </xdr:cNvPr>
        <xdr:cNvSpPr txBox="1"/>
      </xdr:nvSpPr>
      <xdr:spPr>
        <a:xfrm>
          <a:off x="1066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FE177386-880B-488F-8148-3BF81C061731}"/>
            </a:ext>
          </a:extLst>
        </xdr:cNvPr>
        <xdr:cNvSpPr txBox="1"/>
      </xdr:nvSpPr>
      <xdr:spPr>
        <a:xfrm>
          <a:off x="4740275"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1FF7EEB7-5858-40A1-A82C-F44BC1A6A9A2}"/>
            </a:ext>
          </a:extLst>
        </xdr:cNvPr>
        <xdr:cNvSpPr txBox="1"/>
      </xdr:nvSpPr>
      <xdr:spPr>
        <a:xfrm>
          <a:off x="3902075"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D0BB5A48-D59A-400E-B95C-CC66657BDD2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7358F0B8-A261-43F5-8CF1-60A40EF12729}"/>
            </a:ext>
          </a:extLst>
        </xdr:cNvPr>
        <xdr:cNvSpPr txBox="1"/>
      </xdr:nvSpPr>
      <xdr:spPr>
        <a:xfrm>
          <a:off x="2124075"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267423A7-9ECF-444E-96C0-1128EC299A5D}"/>
            </a:ext>
          </a:extLst>
        </xdr:cNvPr>
        <xdr:cNvSpPr txBox="1"/>
      </xdr:nvSpPr>
      <xdr:spPr>
        <a:xfrm>
          <a:off x="1235075"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119804</xdr:rowOff>
    </xdr:from>
    <xdr:to>
      <xdr:col>23</xdr:col>
      <xdr:colOff>184150</xdr:colOff>
      <xdr:row>64</xdr:row>
      <xdr:rowOff>49954</xdr:rowOff>
    </xdr:to>
    <xdr:sp macro="" textlink="">
      <xdr:nvSpPr>
        <xdr:cNvPr id="153" name="楕円 152">
          <a:extLst>
            <a:ext uri="{FF2B5EF4-FFF2-40B4-BE49-F238E27FC236}">
              <a16:creationId xmlns:a16="http://schemas.microsoft.com/office/drawing/2014/main" id="{04983C9C-90BC-47A0-BDD6-541444BCC0A8}"/>
            </a:ext>
          </a:extLst>
        </xdr:cNvPr>
        <xdr:cNvSpPr/>
      </xdr:nvSpPr>
      <xdr:spPr>
        <a:xfrm>
          <a:off x="4905375" y="1092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91881</xdr:rowOff>
    </xdr:from>
    <xdr:ext cx="762000" cy="259045"/>
    <xdr:sp macro="" textlink="">
      <xdr:nvSpPr>
        <xdr:cNvPr id="154" name="財政構造の弾力性該当値テキスト">
          <a:extLst>
            <a:ext uri="{FF2B5EF4-FFF2-40B4-BE49-F238E27FC236}">
              <a16:creationId xmlns:a16="http://schemas.microsoft.com/office/drawing/2014/main" id="{E98576F4-D6F5-4EF8-8EEA-F474808E37C0}"/>
            </a:ext>
          </a:extLst>
        </xdr:cNvPr>
        <xdr:cNvSpPr txBox="1"/>
      </xdr:nvSpPr>
      <xdr:spPr>
        <a:xfrm>
          <a:off x="5045075" y="1089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85090</xdr:rowOff>
    </xdr:from>
    <xdr:to>
      <xdr:col>19</xdr:col>
      <xdr:colOff>184150</xdr:colOff>
      <xdr:row>65</xdr:row>
      <xdr:rowOff>15240</xdr:rowOff>
    </xdr:to>
    <xdr:sp macro="" textlink="">
      <xdr:nvSpPr>
        <xdr:cNvPr id="155" name="楕円 154">
          <a:extLst>
            <a:ext uri="{FF2B5EF4-FFF2-40B4-BE49-F238E27FC236}">
              <a16:creationId xmlns:a16="http://schemas.microsoft.com/office/drawing/2014/main" id="{F88478FB-B0A8-422C-A22B-BE55B2984277}"/>
            </a:ext>
          </a:extLst>
        </xdr:cNvPr>
        <xdr:cNvSpPr/>
      </xdr:nvSpPr>
      <xdr:spPr>
        <a:xfrm>
          <a:off x="4067175" y="1106106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17</xdr:rowOff>
    </xdr:from>
    <xdr:ext cx="736600" cy="259045"/>
    <xdr:sp macro="" textlink="">
      <xdr:nvSpPr>
        <xdr:cNvPr id="156" name="テキスト ボックス 155">
          <a:extLst>
            <a:ext uri="{FF2B5EF4-FFF2-40B4-BE49-F238E27FC236}">
              <a16:creationId xmlns:a16="http://schemas.microsoft.com/office/drawing/2014/main" id="{BC2702FD-6E9B-4151-98F7-05255117E3A1}"/>
            </a:ext>
          </a:extLst>
        </xdr:cNvPr>
        <xdr:cNvSpPr txBox="1"/>
      </xdr:nvSpPr>
      <xdr:spPr>
        <a:xfrm>
          <a:off x="3733800" y="1114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93133</xdr:rowOff>
    </xdr:from>
    <xdr:to>
      <xdr:col>15</xdr:col>
      <xdr:colOff>133350</xdr:colOff>
      <xdr:row>65</xdr:row>
      <xdr:rowOff>23283</xdr:rowOff>
    </xdr:to>
    <xdr:sp macro="" textlink="">
      <xdr:nvSpPr>
        <xdr:cNvPr id="157" name="楕円 156">
          <a:extLst>
            <a:ext uri="{FF2B5EF4-FFF2-40B4-BE49-F238E27FC236}">
              <a16:creationId xmlns:a16="http://schemas.microsoft.com/office/drawing/2014/main" id="{E2588A70-0E42-4B8C-BECA-1CD0C85EBE44}"/>
            </a:ext>
          </a:extLst>
        </xdr:cNvPr>
        <xdr:cNvSpPr/>
      </xdr:nvSpPr>
      <xdr:spPr>
        <a:xfrm>
          <a:off x="3178175" y="11065933"/>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8060</xdr:rowOff>
    </xdr:from>
    <xdr:ext cx="762000" cy="259045"/>
    <xdr:sp macro="" textlink="">
      <xdr:nvSpPr>
        <xdr:cNvPr id="158" name="テキスト ボックス 157">
          <a:extLst>
            <a:ext uri="{FF2B5EF4-FFF2-40B4-BE49-F238E27FC236}">
              <a16:creationId xmlns:a16="http://schemas.microsoft.com/office/drawing/2014/main" id="{132B9B7F-E474-48FC-A28C-BF9EFCEF04E4}"/>
            </a:ext>
          </a:extLst>
        </xdr:cNvPr>
        <xdr:cNvSpPr txBox="1"/>
      </xdr:nvSpPr>
      <xdr:spPr>
        <a:xfrm>
          <a:off x="2847975" y="1115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80010</xdr:rowOff>
    </xdr:from>
    <xdr:to>
      <xdr:col>11</xdr:col>
      <xdr:colOff>82550</xdr:colOff>
      <xdr:row>67</xdr:row>
      <xdr:rowOff>10160</xdr:rowOff>
    </xdr:to>
    <xdr:sp macro="" textlink="">
      <xdr:nvSpPr>
        <xdr:cNvPr id="159" name="楕円 158">
          <a:extLst>
            <a:ext uri="{FF2B5EF4-FFF2-40B4-BE49-F238E27FC236}">
              <a16:creationId xmlns:a16="http://schemas.microsoft.com/office/drawing/2014/main" id="{A5132D42-831F-4096-8F59-A9AEA87153FF}"/>
            </a:ext>
          </a:extLst>
        </xdr:cNvPr>
        <xdr:cNvSpPr/>
      </xdr:nvSpPr>
      <xdr:spPr>
        <a:xfrm>
          <a:off x="2286000" y="1139571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166387</xdr:rowOff>
    </xdr:from>
    <xdr:ext cx="762000" cy="259045"/>
    <xdr:sp macro="" textlink="">
      <xdr:nvSpPr>
        <xdr:cNvPr id="160" name="テキスト ボックス 159">
          <a:extLst>
            <a:ext uri="{FF2B5EF4-FFF2-40B4-BE49-F238E27FC236}">
              <a16:creationId xmlns:a16="http://schemas.microsoft.com/office/drawing/2014/main" id="{CE58057D-E85C-496A-84F3-5684A75E46C6}"/>
            </a:ext>
          </a:extLst>
        </xdr:cNvPr>
        <xdr:cNvSpPr txBox="1"/>
      </xdr:nvSpPr>
      <xdr:spPr>
        <a:xfrm>
          <a:off x="1958975" y="1148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20744</xdr:rowOff>
    </xdr:from>
    <xdr:to>
      <xdr:col>7</xdr:col>
      <xdr:colOff>31750</xdr:colOff>
      <xdr:row>64</xdr:row>
      <xdr:rowOff>122344</xdr:rowOff>
    </xdr:to>
    <xdr:sp macro="" textlink="">
      <xdr:nvSpPr>
        <xdr:cNvPr id="161" name="楕円 160">
          <a:extLst>
            <a:ext uri="{FF2B5EF4-FFF2-40B4-BE49-F238E27FC236}">
              <a16:creationId xmlns:a16="http://schemas.microsoft.com/office/drawing/2014/main" id="{4C5545C3-127F-437F-A642-CEE32A95AA80}"/>
            </a:ext>
          </a:extLst>
        </xdr:cNvPr>
        <xdr:cNvSpPr/>
      </xdr:nvSpPr>
      <xdr:spPr>
        <a:xfrm>
          <a:off x="1400175" y="10993544"/>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107121</xdr:rowOff>
    </xdr:from>
    <xdr:ext cx="762000" cy="259045"/>
    <xdr:sp macro="" textlink="">
      <xdr:nvSpPr>
        <xdr:cNvPr id="162" name="テキスト ボックス 161">
          <a:extLst>
            <a:ext uri="{FF2B5EF4-FFF2-40B4-BE49-F238E27FC236}">
              <a16:creationId xmlns:a16="http://schemas.microsoft.com/office/drawing/2014/main" id="{95C9087D-6A03-4C8A-AC43-1ECCE4B69B3E}"/>
            </a:ext>
          </a:extLst>
        </xdr:cNvPr>
        <xdr:cNvSpPr txBox="1"/>
      </xdr:nvSpPr>
      <xdr:spPr>
        <a:xfrm>
          <a:off x="1066800" y="11083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4B16B46E-6B4D-4B91-8913-D1AE89D2A1B9}"/>
            </a:ext>
          </a:extLst>
        </xdr:cNvPr>
        <xdr:cNvSpPr/>
      </xdr:nvSpPr>
      <xdr:spPr>
        <a:xfrm>
          <a:off x="762000" y="12639675"/>
          <a:ext cx="50831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775E569C-D5C2-46E9-B09E-0182CE1DB77C}"/>
            </a:ext>
          </a:extLst>
        </xdr:cNvPr>
        <xdr:cNvSpPr txBox="1"/>
      </xdr:nvSpPr>
      <xdr:spPr>
        <a:xfrm>
          <a:off x="803703" y="13001625"/>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BC11DCE1-900F-4CBC-B678-C2DA948BD5E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[129,344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9FD6D1A2-EB53-4914-93E5-825192EFE452}"/>
            </a:ext>
          </a:extLst>
        </xdr:cNvPr>
        <xdr:cNvSpPr/>
      </xdr:nvSpPr>
      <xdr:spPr>
        <a:xfrm>
          <a:off x="5905500" y="128936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E5AD0276-F9D3-4FCE-8F5E-95B4EE538F96}"/>
            </a:ext>
          </a:extLst>
        </xdr:cNvPr>
        <xdr:cNvSpPr/>
      </xdr:nvSpPr>
      <xdr:spPr>
        <a:xfrm>
          <a:off x="5905500" y="130841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ADD4FA0C-B3EE-4A4B-8838-9FD02550937B}"/>
            </a:ext>
          </a:extLst>
        </xdr:cNvPr>
        <xdr:cNvSpPr/>
      </xdr:nvSpPr>
      <xdr:spPr>
        <a:xfrm>
          <a:off x="7559675" y="12893675"/>
          <a:ext cx="1270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DD3A1449-0171-4240-ADC9-76F273278FCB}"/>
            </a:ext>
          </a:extLst>
        </xdr:cNvPr>
        <xdr:cNvSpPr/>
      </xdr:nvSpPr>
      <xdr:spPr>
        <a:xfrm>
          <a:off x="7559675" y="13084175"/>
          <a:ext cx="1270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A4690E39-C967-4907-9037-CF4B7A16EA51}"/>
            </a:ext>
          </a:extLst>
        </xdr:cNvPr>
        <xdr:cNvSpPr/>
      </xdr:nvSpPr>
      <xdr:spPr>
        <a:xfrm>
          <a:off x="9020175" y="12893675"/>
          <a:ext cx="1266825"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EA9DF35A-D541-460F-949F-F0191770F1C7}"/>
            </a:ext>
          </a:extLst>
        </xdr:cNvPr>
        <xdr:cNvSpPr/>
      </xdr:nvSpPr>
      <xdr:spPr>
        <a:xfrm>
          <a:off x="9020175" y="13084175"/>
          <a:ext cx="1266825"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788B3B21-22D8-41D9-A665-47F1F889F054}"/>
            </a:ext>
          </a:extLst>
        </xdr:cNvPr>
        <xdr:cNvSpPr/>
      </xdr:nvSpPr>
      <xdr:spPr>
        <a:xfrm>
          <a:off x="762000" y="13401675"/>
          <a:ext cx="5083175" cy="240982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4FEA9971-937D-4C9A-B41B-E4313C59D8FC}"/>
            </a:ext>
          </a:extLst>
        </xdr:cNvPr>
        <xdr:cNvSpPr/>
      </xdr:nvSpPr>
      <xdr:spPr>
        <a:xfrm>
          <a:off x="6035675" y="13401675"/>
          <a:ext cx="6032500" cy="2409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3301050B-5962-4792-82B2-9F49847A7E7E}"/>
            </a:ext>
          </a:extLst>
        </xdr:cNvPr>
        <xdr:cNvSpPr/>
      </xdr:nvSpPr>
      <xdr:spPr>
        <a:xfrm>
          <a:off x="6035675" y="13401675"/>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B5B85EED-7399-475D-8568-24503158B703}"/>
            </a:ext>
          </a:extLst>
        </xdr:cNvPr>
        <xdr:cNvSpPr txBox="1"/>
      </xdr:nvSpPr>
      <xdr:spPr>
        <a:xfrm>
          <a:off x="6162675" y="13716000"/>
          <a:ext cx="5778500" cy="203517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に比べ低くなっているのは、主に人件費を要因としており、これまでの行政改革により職員数の削減が進んでいることから、人件費の抑制につながっている。一方で、ふるさと納税の増加や物価高騰対策に伴う事務費の増加により人口</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当たりの決算額は増加した。また、公共施設の管理については、指定管理者制度の導入を進めているものの、施設の老朽化が課題となっていることから、大東市公共施設等総合管理計画に基づき、効率的な行財政運営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DF2D34E4-DCB9-4FCD-A6BD-7F6352A28A14}"/>
            </a:ext>
          </a:extLst>
        </xdr:cNvPr>
        <xdr:cNvSpPr txBox="1"/>
      </xdr:nvSpPr>
      <xdr:spPr>
        <a:xfrm>
          <a:off x="723900" y="13211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67B14E9C-B8D7-4DFD-A4F2-960B4FF2C0F7}"/>
            </a:ext>
          </a:extLst>
        </xdr:cNvPr>
        <xdr:cNvCxnSpPr/>
      </xdr:nvCxnSpPr>
      <xdr:spPr>
        <a:xfrm>
          <a:off x="762000" y="15811500"/>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5FC96DF6-6FBA-4579-9CDF-21297FCE3D09}"/>
            </a:ext>
          </a:extLst>
        </xdr:cNvPr>
        <xdr:cNvSpPr txBox="1"/>
      </xdr:nvSpPr>
      <xdr:spPr>
        <a:xfrm>
          <a:off x="0" y="1567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3DC6A25A-7B08-4CCB-BD2D-5AE3EDA1C754}"/>
            </a:ext>
          </a:extLst>
        </xdr:cNvPr>
        <xdr:cNvCxnSpPr/>
      </xdr:nvCxnSpPr>
      <xdr:spPr>
        <a:xfrm>
          <a:off x="762000" y="15409334"/>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1B79E848-8EA5-4255-9EBB-4E75BA499129}"/>
            </a:ext>
          </a:extLst>
        </xdr:cNvPr>
        <xdr:cNvSpPr txBox="1"/>
      </xdr:nvSpPr>
      <xdr:spPr>
        <a:xfrm>
          <a:off x="0" y="1527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2FEAEF65-AC98-4C6C-A363-2801DC3C6981}"/>
            </a:ext>
          </a:extLst>
        </xdr:cNvPr>
        <xdr:cNvCxnSpPr/>
      </xdr:nvCxnSpPr>
      <xdr:spPr>
        <a:xfrm>
          <a:off x="762000" y="15007166"/>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CB1558E0-C206-4CCC-9067-1CC46734B726}"/>
            </a:ext>
          </a:extLst>
        </xdr:cNvPr>
        <xdr:cNvSpPr txBox="1"/>
      </xdr:nvSpPr>
      <xdr:spPr>
        <a:xfrm>
          <a:off x="0" y="14868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CDCB1226-273A-4EAF-A75E-E1E0AF97CDB8}"/>
            </a:ext>
          </a:extLst>
        </xdr:cNvPr>
        <xdr:cNvCxnSpPr/>
      </xdr:nvCxnSpPr>
      <xdr:spPr>
        <a:xfrm>
          <a:off x="762000" y="14608175"/>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C835D569-B1FB-4B20-9242-21557DAE9CA4}"/>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45DFC7D4-3823-40D7-BB51-4FAC33C2FB43}"/>
            </a:ext>
          </a:extLst>
        </xdr:cNvPr>
        <xdr:cNvCxnSpPr/>
      </xdr:nvCxnSpPr>
      <xdr:spPr>
        <a:xfrm>
          <a:off x="762000" y="14206009"/>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AD439676-B97E-4D36-96CC-A73493D705A3}"/>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4B9E6F85-F15F-427F-ACCA-3F81174145D9}"/>
            </a:ext>
          </a:extLst>
        </xdr:cNvPr>
        <xdr:cNvCxnSpPr/>
      </xdr:nvCxnSpPr>
      <xdr:spPr>
        <a:xfrm>
          <a:off x="762000" y="13803841"/>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7CD72FD6-BAEE-4179-B76C-02A641BE5AF3}"/>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DB046B60-9BCD-443B-B4EB-8B42C0C72D78}"/>
            </a:ext>
          </a:extLst>
        </xdr:cNvPr>
        <xdr:cNvCxnSpPr/>
      </xdr:nvCxnSpPr>
      <xdr:spPr>
        <a:xfrm>
          <a:off x="762000" y="13401675"/>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D202E7B9-FF13-4E75-91CA-E51694FD65AC}"/>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C15014A-6120-4295-9670-07C6F952DC59}"/>
            </a:ext>
          </a:extLst>
        </xdr:cNvPr>
        <xdr:cNvSpPr/>
      </xdr:nvSpPr>
      <xdr:spPr>
        <a:xfrm>
          <a:off x="762000" y="13401675"/>
          <a:ext cx="5083175" cy="24098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54625</xdr:rowOff>
    </xdr:from>
    <xdr:to>
      <xdr:col>23</xdr:col>
      <xdr:colOff>133350</xdr:colOff>
      <xdr:row>88</xdr:row>
      <xdr:rowOff>84576</xdr:rowOff>
    </xdr:to>
    <xdr:cxnSp macro="">
      <xdr:nvCxnSpPr>
        <xdr:cNvPr id="192" name="直線コネクタ 191">
          <a:extLst>
            <a:ext uri="{FF2B5EF4-FFF2-40B4-BE49-F238E27FC236}">
              <a16:creationId xmlns:a16="http://schemas.microsoft.com/office/drawing/2014/main" id="{926CF4E7-769F-4968-B0B2-9A901605ACC6}"/>
            </a:ext>
          </a:extLst>
        </xdr:cNvPr>
        <xdr:cNvCxnSpPr/>
      </xdr:nvCxnSpPr>
      <xdr:spPr>
        <a:xfrm flipV="1">
          <a:off x="4953000" y="13770625"/>
          <a:ext cx="0" cy="14047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56653</xdr:rowOff>
    </xdr:from>
    <xdr:ext cx="762000" cy="259045"/>
    <xdr:sp macro="" textlink="">
      <xdr:nvSpPr>
        <xdr:cNvPr id="193" name="人件費・物件費等の状況最小値テキスト">
          <a:extLst>
            <a:ext uri="{FF2B5EF4-FFF2-40B4-BE49-F238E27FC236}">
              <a16:creationId xmlns:a16="http://schemas.microsoft.com/office/drawing/2014/main" id="{4139405F-A626-4879-97F9-547B51F60D6D}"/>
            </a:ext>
          </a:extLst>
        </xdr:cNvPr>
        <xdr:cNvSpPr txBox="1"/>
      </xdr:nvSpPr>
      <xdr:spPr>
        <a:xfrm>
          <a:off x="5045075" y="1514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84576</xdr:rowOff>
    </xdr:from>
    <xdr:to>
      <xdr:col>24</xdr:col>
      <xdr:colOff>12700</xdr:colOff>
      <xdr:row>88</xdr:row>
      <xdr:rowOff>84576</xdr:rowOff>
    </xdr:to>
    <xdr:cxnSp macro="">
      <xdr:nvCxnSpPr>
        <xdr:cNvPr id="194" name="直線コネクタ 193">
          <a:extLst>
            <a:ext uri="{FF2B5EF4-FFF2-40B4-BE49-F238E27FC236}">
              <a16:creationId xmlns:a16="http://schemas.microsoft.com/office/drawing/2014/main" id="{24CD845A-9803-48BD-AEAD-98F54C35327A}"/>
            </a:ext>
          </a:extLst>
        </xdr:cNvPr>
        <xdr:cNvCxnSpPr/>
      </xdr:nvCxnSpPr>
      <xdr:spPr>
        <a:xfrm>
          <a:off x="4867275" y="1517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141002</xdr:rowOff>
    </xdr:from>
    <xdr:ext cx="762000" cy="259045"/>
    <xdr:sp macro="" textlink="">
      <xdr:nvSpPr>
        <xdr:cNvPr id="195" name="人件費・物件費等の状況最大値テキスト">
          <a:extLst>
            <a:ext uri="{FF2B5EF4-FFF2-40B4-BE49-F238E27FC236}">
              <a16:creationId xmlns:a16="http://schemas.microsoft.com/office/drawing/2014/main" id="{3761A37E-75D8-405C-88B9-9AE0BA3775DC}"/>
            </a:ext>
          </a:extLst>
        </xdr:cNvPr>
        <xdr:cNvSpPr txBox="1"/>
      </xdr:nvSpPr>
      <xdr:spPr>
        <a:xfrm>
          <a:off x="5045075" y="135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54625</xdr:rowOff>
    </xdr:from>
    <xdr:to>
      <xdr:col>24</xdr:col>
      <xdr:colOff>12700</xdr:colOff>
      <xdr:row>80</xdr:row>
      <xdr:rowOff>54625</xdr:rowOff>
    </xdr:to>
    <xdr:cxnSp macro="">
      <xdr:nvCxnSpPr>
        <xdr:cNvPr id="196" name="直線コネクタ 195">
          <a:extLst>
            <a:ext uri="{FF2B5EF4-FFF2-40B4-BE49-F238E27FC236}">
              <a16:creationId xmlns:a16="http://schemas.microsoft.com/office/drawing/2014/main" id="{8BE3B965-4B20-498F-84F1-006A8BA74CAA}"/>
            </a:ext>
          </a:extLst>
        </xdr:cNvPr>
        <xdr:cNvCxnSpPr/>
      </xdr:nvCxnSpPr>
      <xdr:spPr>
        <a:xfrm>
          <a:off x="4867275" y="1377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28063</xdr:rowOff>
    </xdr:from>
    <xdr:to>
      <xdr:col>23</xdr:col>
      <xdr:colOff>133350</xdr:colOff>
      <xdr:row>83</xdr:row>
      <xdr:rowOff>97744</xdr:rowOff>
    </xdr:to>
    <xdr:cxnSp macro="">
      <xdr:nvCxnSpPr>
        <xdr:cNvPr id="197" name="直線コネクタ 196">
          <a:extLst>
            <a:ext uri="{FF2B5EF4-FFF2-40B4-BE49-F238E27FC236}">
              <a16:creationId xmlns:a16="http://schemas.microsoft.com/office/drawing/2014/main" id="{822F76CB-16C4-4813-AD32-4A5248AC8170}"/>
            </a:ext>
          </a:extLst>
        </xdr:cNvPr>
        <xdr:cNvCxnSpPr/>
      </xdr:nvCxnSpPr>
      <xdr:spPr>
        <a:xfrm>
          <a:off x="4114800" y="14261588"/>
          <a:ext cx="838200" cy="66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54587</xdr:rowOff>
    </xdr:from>
    <xdr:ext cx="762000" cy="259045"/>
    <xdr:sp macro="" textlink="">
      <xdr:nvSpPr>
        <xdr:cNvPr id="198" name="人件費・物件費等の状況平均値テキスト">
          <a:extLst>
            <a:ext uri="{FF2B5EF4-FFF2-40B4-BE49-F238E27FC236}">
              <a16:creationId xmlns:a16="http://schemas.microsoft.com/office/drawing/2014/main" id="{5A64B07C-471B-4057-8D54-C83481578DAB}"/>
            </a:ext>
          </a:extLst>
        </xdr:cNvPr>
        <xdr:cNvSpPr txBox="1"/>
      </xdr:nvSpPr>
      <xdr:spPr>
        <a:xfrm>
          <a:off x="5045075" y="1428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82510</xdr:rowOff>
    </xdr:from>
    <xdr:to>
      <xdr:col>23</xdr:col>
      <xdr:colOff>184150</xdr:colOff>
      <xdr:row>84</xdr:row>
      <xdr:rowOff>12660</xdr:rowOff>
    </xdr:to>
    <xdr:sp macro="" textlink="">
      <xdr:nvSpPr>
        <xdr:cNvPr id="199" name="フローチャート: 判断 198">
          <a:extLst>
            <a:ext uri="{FF2B5EF4-FFF2-40B4-BE49-F238E27FC236}">
              <a16:creationId xmlns:a16="http://schemas.microsoft.com/office/drawing/2014/main" id="{5018E5FC-A5DD-49B0-ADC7-80232627FA99}"/>
            </a:ext>
          </a:extLst>
        </xdr:cNvPr>
        <xdr:cNvSpPr/>
      </xdr:nvSpPr>
      <xdr:spPr>
        <a:xfrm>
          <a:off x="4905375" y="1431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141480</xdr:rowOff>
    </xdr:from>
    <xdr:to>
      <xdr:col>19</xdr:col>
      <xdr:colOff>133350</xdr:colOff>
      <xdr:row>83</xdr:row>
      <xdr:rowOff>28063</xdr:rowOff>
    </xdr:to>
    <xdr:cxnSp macro="">
      <xdr:nvCxnSpPr>
        <xdr:cNvPr id="200" name="直線コネクタ 199">
          <a:extLst>
            <a:ext uri="{FF2B5EF4-FFF2-40B4-BE49-F238E27FC236}">
              <a16:creationId xmlns:a16="http://schemas.microsoft.com/office/drawing/2014/main" id="{AB8DABBF-0F22-48F4-9F6E-378335CD5F0F}"/>
            </a:ext>
          </a:extLst>
        </xdr:cNvPr>
        <xdr:cNvCxnSpPr/>
      </xdr:nvCxnSpPr>
      <xdr:spPr>
        <a:xfrm>
          <a:off x="3228975" y="14203555"/>
          <a:ext cx="885825" cy="58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20307</xdr:rowOff>
    </xdr:from>
    <xdr:to>
      <xdr:col>19</xdr:col>
      <xdr:colOff>184150</xdr:colOff>
      <xdr:row>83</xdr:row>
      <xdr:rowOff>121907</xdr:rowOff>
    </xdr:to>
    <xdr:sp macro="" textlink="">
      <xdr:nvSpPr>
        <xdr:cNvPr id="201" name="フローチャート: 判断 200">
          <a:extLst>
            <a:ext uri="{FF2B5EF4-FFF2-40B4-BE49-F238E27FC236}">
              <a16:creationId xmlns:a16="http://schemas.microsoft.com/office/drawing/2014/main" id="{E2CCC80B-2ABC-4FB9-A3C8-170D1687EC59}"/>
            </a:ext>
          </a:extLst>
        </xdr:cNvPr>
        <xdr:cNvSpPr/>
      </xdr:nvSpPr>
      <xdr:spPr>
        <a:xfrm>
          <a:off x="4067175" y="14250657"/>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106684</xdr:rowOff>
    </xdr:from>
    <xdr:ext cx="736600" cy="259045"/>
    <xdr:sp macro="" textlink="">
      <xdr:nvSpPr>
        <xdr:cNvPr id="202" name="テキスト ボックス 201">
          <a:extLst>
            <a:ext uri="{FF2B5EF4-FFF2-40B4-BE49-F238E27FC236}">
              <a16:creationId xmlns:a16="http://schemas.microsoft.com/office/drawing/2014/main" id="{7B5C7509-E5B4-44CF-89EB-82BA08E1C9F8}"/>
            </a:ext>
          </a:extLst>
        </xdr:cNvPr>
        <xdr:cNvSpPr txBox="1"/>
      </xdr:nvSpPr>
      <xdr:spPr>
        <a:xfrm>
          <a:off x="3733800" y="1434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135133</xdr:rowOff>
    </xdr:from>
    <xdr:to>
      <xdr:col>15</xdr:col>
      <xdr:colOff>82550</xdr:colOff>
      <xdr:row>82</xdr:row>
      <xdr:rowOff>141480</xdr:rowOff>
    </xdr:to>
    <xdr:cxnSp macro="">
      <xdr:nvCxnSpPr>
        <xdr:cNvPr id="203" name="直線コネクタ 202">
          <a:extLst>
            <a:ext uri="{FF2B5EF4-FFF2-40B4-BE49-F238E27FC236}">
              <a16:creationId xmlns:a16="http://schemas.microsoft.com/office/drawing/2014/main" id="{F8A8BE85-ED79-43CF-9CC7-6B8659B68C09}"/>
            </a:ext>
          </a:extLst>
        </xdr:cNvPr>
        <xdr:cNvCxnSpPr/>
      </xdr:nvCxnSpPr>
      <xdr:spPr>
        <a:xfrm>
          <a:off x="2339975" y="14022583"/>
          <a:ext cx="889000" cy="18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149557</xdr:rowOff>
    </xdr:from>
    <xdr:to>
      <xdr:col>15</xdr:col>
      <xdr:colOff>133350</xdr:colOff>
      <xdr:row>83</xdr:row>
      <xdr:rowOff>79707</xdr:rowOff>
    </xdr:to>
    <xdr:sp macro="" textlink="">
      <xdr:nvSpPr>
        <xdr:cNvPr id="204" name="フローチャート: 判断 203">
          <a:extLst>
            <a:ext uri="{FF2B5EF4-FFF2-40B4-BE49-F238E27FC236}">
              <a16:creationId xmlns:a16="http://schemas.microsoft.com/office/drawing/2014/main" id="{B0E52DDE-3030-4818-B9FA-85D106D7D222}"/>
            </a:ext>
          </a:extLst>
        </xdr:cNvPr>
        <xdr:cNvSpPr/>
      </xdr:nvSpPr>
      <xdr:spPr>
        <a:xfrm>
          <a:off x="3178175" y="14208457"/>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64484</xdr:rowOff>
    </xdr:from>
    <xdr:ext cx="762000" cy="259045"/>
    <xdr:sp macro="" textlink="">
      <xdr:nvSpPr>
        <xdr:cNvPr id="205" name="テキスト ボックス 204">
          <a:extLst>
            <a:ext uri="{FF2B5EF4-FFF2-40B4-BE49-F238E27FC236}">
              <a16:creationId xmlns:a16="http://schemas.microsoft.com/office/drawing/2014/main" id="{2A0D3BEE-826C-46C0-A42B-EBCC9FE8E1F0}"/>
            </a:ext>
          </a:extLst>
        </xdr:cNvPr>
        <xdr:cNvSpPr txBox="1"/>
      </xdr:nvSpPr>
      <xdr:spPr>
        <a:xfrm>
          <a:off x="2847975" y="1429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45422</xdr:rowOff>
    </xdr:from>
    <xdr:to>
      <xdr:col>11</xdr:col>
      <xdr:colOff>31750</xdr:colOff>
      <xdr:row>81</xdr:row>
      <xdr:rowOff>135133</xdr:rowOff>
    </xdr:to>
    <xdr:cxnSp macro="">
      <xdr:nvCxnSpPr>
        <xdr:cNvPr id="206" name="直線コネクタ 205">
          <a:extLst>
            <a:ext uri="{FF2B5EF4-FFF2-40B4-BE49-F238E27FC236}">
              <a16:creationId xmlns:a16="http://schemas.microsoft.com/office/drawing/2014/main" id="{2B505F2C-838A-4BAE-B1E0-28F9B5BD611E}"/>
            </a:ext>
          </a:extLst>
        </xdr:cNvPr>
        <xdr:cNvCxnSpPr/>
      </xdr:nvCxnSpPr>
      <xdr:spPr>
        <a:xfrm>
          <a:off x="1447800" y="13936047"/>
          <a:ext cx="892175" cy="8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56282</xdr:rowOff>
    </xdr:from>
    <xdr:to>
      <xdr:col>11</xdr:col>
      <xdr:colOff>82550</xdr:colOff>
      <xdr:row>82</xdr:row>
      <xdr:rowOff>157882</xdr:rowOff>
    </xdr:to>
    <xdr:sp macro="" textlink="">
      <xdr:nvSpPr>
        <xdr:cNvPr id="207" name="フローチャート: 判断 206">
          <a:extLst>
            <a:ext uri="{FF2B5EF4-FFF2-40B4-BE49-F238E27FC236}">
              <a16:creationId xmlns:a16="http://schemas.microsoft.com/office/drawing/2014/main" id="{4167967C-7DA2-4D96-8540-7BBA3DD83BC2}"/>
            </a:ext>
          </a:extLst>
        </xdr:cNvPr>
        <xdr:cNvSpPr/>
      </xdr:nvSpPr>
      <xdr:spPr>
        <a:xfrm>
          <a:off x="2286000" y="1411518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142659</xdr:rowOff>
    </xdr:from>
    <xdr:ext cx="762000" cy="259045"/>
    <xdr:sp macro="" textlink="">
      <xdr:nvSpPr>
        <xdr:cNvPr id="208" name="テキスト ボックス 207">
          <a:extLst>
            <a:ext uri="{FF2B5EF4-FFF2-40B4-BE49-F238E27FC236}">
              <a16:creationId xmlns:a16="http://schemas.microsoft.com/office/drawing/2014/main" id="{6FD2F511-E094-46FD-873F-DADC53E36871}"/>
            </a:ext>
          </a:extLst>
        </xdr:cNvPr>
        <xdr:cNvSpPr txBox="1"/>
      </xdr:nvSpPr>
      <xdr:spPr>
        <a:xfrm>
          <a:off x="1958975" y="14204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1493</xdr:rowOff>
    </xdr:from>
    <xdr:to>
      <xdr:col>7</xdr:col>
      <xdr:colOff>31750</xdr:colOff>
      <xdr:row>82</xdr:row>
      <xdr:rowOff>103093</xdr:rowOff>
    </xdr:to>
    <xdr:sp macro="" textlink="">
      <xdr:nvSpPr>
        <xdr:cNvPr id="209" name="フローチャート: 判断 208">
          <a:extLst>
            <a:ext uri="{FF2B5EF4-FFF2-40B4-BE49-F238E27FC236}">
              <a16:creationId xmlns:a16="http://schemas.microsoft.com/office/drawing/2014/main" id="{100E88C1-CDA5-4946-861E-10E42F2EA2F1}"/>
            </a:ext>
          </a:extLst>
        </xdr:cNvPr>
        <xdr:cNvSpPr/>
      </xdr:nvSpPr>
      <xdr:spPr>
        <a:xfrm>
          <a:off x="1400175" y="14060393"/>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87870</xdr:rowOff>
    </xdr:from>
    <xdr:ext cx="762000" cy="259045"/>
    <xdr:sp macro="" textlink="">
      <xdr:nvSpPr>
        <xdr:cNvPr id="210" name="テキスト ボックス 209">
          <a:extLst>
            <a:ext uri="{FF2B5EF4-FFF2-40B4-BE49-F238E27FC236}">
              <a16:creationId xmlns:a16="http://schemas.microsoft.com/office/drawing/2014/main" id="{0F84D78A-46D1-4E8F-B5EA-F874BFB86309}"/>
            </a:ext>
          </a:extLst>
        </xdr:cNvPr>
        <xdr:cNvSpPr txBox="1"/>
      </xdr:nvSpPr>
      <xdr:spPr>
        <a:xfrm>
          <a:off x="1066800" y="1414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14B7D344-4E4E-4CAE-8415-E780ADCBC9D3}"/>
            </a:ext>
          </a:extLst>
        </xdr:cNvPr>
        <xdr:cNvSpPr txBox="1"/>
      </xdr:nvSpPr>
      <xdr:spPr>
        <a:xfrm>
          <a:off x="4740275"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3DFFD109-D611-46DF-A51C-AB1039C6B2FC}"/>
            </a:ext>
          </a:extLst>
        </xdr:cNvPr>
        <xdr:cNvSpPr txBox="1"/>
      </xdr:nvSpPr>
      <xdr:spPr>
        <a:xfrm>
          <a:off x="3902075"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81B0DBE6-7207-40F8-A87B-A33902DF87F2}"/>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FD5760A6-3D9F-41A4-8F40-879107DF2D17}"/>
            </a:ext>
          </a:extLst>
        </xdr:cNvPr>
        <xdr:cNvSpPr txBox="1"/>
      </xdr:nvSpPr>
      <xdr:spPr>
        <a:xfrm>
          <a:off x="2124075"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37B27038-6EC8-4D7B-8930-24E58AAB893D}"/>
            </a:ext>
          </a:extLst>
        </xdr:cNvPr>
        <xdr:cNvSpPr txBox="1"/>
      </xdr:nvSpPr>
      <xdr:spPr>
        <a:xfrm>
          <a:off x="1235075"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46944</xdr:rowOff>
    </xdr:from>
    <xdr:to>
      <xdr:col>23</xdr:col>
      <xdr:colOff>184150</xdr:colOff>
      <xdr:row>83</xdr:row>
      <xdr:rowOff>148544</xdr:rowOff>
    </xdr:to>
    <xdr:sp macro="" textlink="">
      <xdr:nvSpPr>
        <xdr:cNvPr id="216" name="楕円 215">
          <a:extLst>
            <a:ext uri="{FF2B5EF4-FFF2-40B4-BE49-F238E27FC236}">
              <a16:creationId xmlns:a16="http://schemas.microsoft.com/office/drawing/2014/main" id="{5421403E-C6B4-4A36-B487-BFC620EB32F6}"/>
            </a:ext>
          </a:extLst>
        </xdr:cNvPr>
        <xdr:cNvSpPr/>
      </xdr:nvSpPr>
      <xdr:spPr>
        <a:xfrm>
          <a:off x="4905375" y="14280469"/>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63471</xdr:rowOff>
    </xdr:from>
    <xdr:ext cx="762000" cy="259045"/>
    <xdr:sp macro="" textlink="">
      <xdr:nvSpPr>
        <xdr:cNvPr id="217" name="人件費・物件費等の状況該当値テキスト">
          <a:extLst>
            <a:ext uri="{FF2B5EF4-FFF2-40B4-BE49-F238E27FC236}">
              <a16:creationId xmlns:a16="http://schemas.microsoft.com/office/drawing/2014/main" id="{E04596A5-733F-4325-AD81-4526B08C90A4}"/>
            </a:ext>
          </a:extLst>
        </xdr:cNvPr>
        <xdr:cNvSpPr txBox="1"/>
      </xdr:nvSpPr>
      <xdr:spPr>
        <a:xfrm>
          <a:off x="5045075" y="14125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148713</xdr:rowOff>
    </xdr:from>
    <xdr:to>
      <xdr:col>19</xdr:col>
      <xdr:colOff>184150</xdr:colOff>
      <xdr:row>83</xdr:row>
      <xdr:rowOff>78863</xdr:rowOff>
    </xdr:to>
    <xdr:sp macro="" textlink="">
      <xdr:nvSpPr>
        <xdr:cNvPr id="218" name="楕円 217">
          <a:extLst>
            <a:ext uri="{FF2B5EF4-FFF2-40B4-BE49-F238E27FC236}">
              <a16:creationId xmlns:a16="http://schemas.microsoft.com/office/drawing/2014/main" id="{6D59FAB6-1771-4140-8E71-C44481DC7811}"/>
            </a:ext>
          </a:extLst>
        </xdr:cNvPr>
        <xdr:cNvSpPr/>
      </xdr:nvSpPr>
      <xdr:spPr>
        <a:xfrm>
          <a:off x="4067175" y="1420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89040</xdr:rowOff>
    </xdr:from>
    <xdr:ext cx="736600" cy="259045"/>
    <xdr:sp macro="" textlink="">
      <xdr:nvSpPr>
        <xdr:cNvPr id="219" name="テキスト ボックス 218">
          <a:extLst>
            <a:ext uri="{FF2B5EF4-FFF2-40B4-BE49-F238E27FC236}">
              <a16:creationId xmlns:a16="http://schemas.microsoft.com/office/drawing/2014/main" id="{01A2F313-75C5-40CD-BCCE-DF43DBCBDCD0}"/>
            </a:ext>
          </a:extLst>
        </xdr:cNvPr>
        <xdr:cNvSpPr txBox="1"/>
      </xdr:nvSpPr>
      <xdr:spPr>
        <a:xfrm>
          <a:off x="3733800" y="13979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90680</xdr:rowOff>
    </xdr:from>
    <xdr:to>
      <xdr:col>15</xdr:col>
      <xdr:colOff>133350</xdr:colOff>
      <xdr:row>83</xdr:row>
      <xdr:rowOff>20830</xdr:rowOff>
    </xdr:to>
    <xdr:sp macro="" textlink="">
      <xdr:nvSpPr>
        <xdr:cNvPr id="220" name="楕円 219">
          <a:extLst>
            <a:ext uri="{FF2B5EF4-FFF2-40B4-BE49-F238E27FC236}">
              <a16:creationId xmlns:a16="http://schemas.microsoft.com/office/drawing/2014/main" id="{00A34D65-BE6A-448F-A984-8A70AD307D35}"/>
            </a:ext>
          </a:extLst>
        </xdr:cNvPr>
        <xdr:cNvSpPr/>
      </xdr:nvSpPr>
      <xdr:spPr>
        <a:xfrm>
          <a:off x="3178175" y="1414958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31007</xdr:rowOff>
    </xdr:from>
    <xdr:ext cx="762000" cy="259045"/>
    <xdr:sp macro="" textlink="">
      <xdr:nvSpPr>
        <xdr:cNvPr id="221" name="テキスト ボックス 220">
          <a:extLst>
            <a:ext uri="{FF2B5EF4-FFF2-40B4-BE49-F238E27FC236}">
              <a16:creationId xmlns:a16="http://schemas.microsoft.com/office/drawing/2014/main" id="{45D7D660-D155-409D-BD4B-CFFE4023A635}"/>
            </a:ext>
          </a:extLst>
        </xdr:cNvPr>
        <xdr:cNvSpPr txBox="1"/>
      </xdr:nvSpPr>
      <xdr:spPr>
        <a:xfrm>
          <a:off x="2847975" y="13921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84333</xdr:rowOff>
    </xdr:from>
    <xdr:to>
      <xdr:col>11</xdr:col>
      <xdr:colOff>82550</xdr:colOff>
      <xdr:row>82</xdr:row>
      <xdr:rowOff>14483</xdr:rowOff>
    </xdr:to>
    <xdr:sp macro="" textlink="">
      <xdr:nvSpPr>
        <xdr:cNvPr id="222" name="楕円 221">
          <a:extLst>
            <a:ext uri="{FF2B5EF4-FFF2-40B4-BE49-F238E27FC236}">
              <a16:creationId xmlns:a16="http://schemas.microsoft.com/office/drawing/2014/main" id="{5AD6D6C5-9E80-4EC2-82B7-69ADF547DEC8}"/>
            </a:ext>
          </a:extLst>
        </xdr:cNvPr>
        <xdr:cNvSpPr/>
      </xdr:nvSpPr>
      <xdr:spPr>
        <a:xfrm>
          <a:off x="2286000" y="13974958"/>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24660</xdr:rowOff>
    </xdr:from>
    <xdr:ext cx="762000" cy="259045"/>
    <xdr:sp macro="" textlink="">
      <xdr:nvSpPr>
        <xdr:cNvPr id="223" name="テキスト ボックス 222">
          <a:extLst>
            <a:ext uri="{FF2B5EF4-FFF2-40B4-BE49-F238E27FC236}">
              <a16:creationId xmlns:a16="http://schemas.microsoft.com/office/drawing/2014/main" id="{F410E2BC-816B-4CC0-9042-DAE56CAFFA96}"/>
            </a:ext>
          </a:extLst>
        </xdr:cNvPr>
        <xdr:cNvSpPr txBox="1"/>
      </xdr:nvSpPr>
      <xdr:spPr>
        <a:xfrm>
          <a:off x="1958975" y="137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166072</xdr:rowOff>
    </xdr:from>
    <xdr:to>
      <xdr:col>7</xdr:col>
      <xdr:colOff>31750</xdr:colOff>
      <xdr:row>81</xdr:row>
      <xdr:rowOff>96222</xdr:rowOff>
    </xdr:to>
    <xdr:sp macro="" textlink="">
      <xdr:nvSpPr>
        <xdr:cNvPr id="224" name="楕円 223">
          <a:extLst>
            <a:ext uri="{FF2B5EF4-FFF2-40B4-BE49-F238E27FC236}">
              <a16:creationId xmlns:a16="http://schemas.microsoft.com/office/drawing/2014/main" id="{C64FBD8D-6776-470B-8D84-0937B9E5181A}"/>
            </a:ext>
          </a:extLst>
        </xdr:cNvPr>
        <xdr:cNvSpPr/>
      </xdr:nvSpPr>
      <xdr:spPr>
        <a:xfrm>
          <a:off x="1400175" y="13885247"/>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106399</xdr:rowOff>
    </xdr:from>
    <xdr:ext cx="762000" cy="259045"/>
    <xdr:sp macro="" textlink="">
      <xdr:nvSpPr>
        <xdr:cNvPr id="225" name="テキスト ボックス 224">
          <a:extLst>
            <a:ext uri="{FF2B5EF4-FFF2-40B4-BE49-F238E27FC236}">
              <a16:creationId xmlns:a16="http://schemas.microsoft.com/office/drawing/2014/main" id="{86034E97-0D3D-40FD-93E9-32328449CDD5}"/>
            </a:ext>
          </a:extLst>
        </xdr:cNvPr>
        <xdr:cNvSpPr txBox="1"/>
      </xdr:nvSpPr>
      <xdr:spPr>
        <a:xfrm>
          <a:off x="1066800" y="13654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2330E3F9-DA12-47CD-A7D7-DEF49E091F98}"/>
            </a:ext>
          </a:extLst>
        </xdr:cNvPr>
        <xdr:cNvSpPr/>
      </xdr:nvSpPr>
      <xdr:spPr>
        <a:xfrm>
          <a:off x="12830175" y="12639675"/>
          <a:ext cx="50768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1902F95F-CFEC-424C-9F5E-69829599EB4E}"/>
            </a:ext>
          </a:extLst>
        </xdr:cNvPr>
        <xdr:cNvSpPr txBox="1"/>
      </xdr:nvSpPr>
      <xdr:spPr>
        <a:xfrm>
          <a:off x="13654272" y="13001625"/>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984DD583-1074-4EFC-8DFF-7CF90D29995A}"/>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3F51EAFA-9795-49F5-876B-EFFB16089DD4}"/>
            </a:ext>
          </a:extLst>
        </xdr:cNvPr>
        <xdr:cNvSpPr/>
      </xdr:nvSpPr>
      <xdr:spPr>
        <a:xfrm>
          <a:off x="17973675" y="128936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76A1C472-1157-4DB8-B393-8635FD15292E}"/>
            </a:ext>
          </a:extLst>
        </xdr:cNvPr>
        <xdr:cNvSpPr/>
      </xdr:nvSpPr>
      <xdr:spPr>
        <a:xfrm>
          <a:off x="17973675" y="130841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EC19C512-86C6-4163-89BD-39874227C018}"/>
            </a:ext>
          </a:extLst>
        </xdr:cNvPr>
        <xdr:cNvSpPr/>
      </xdr:nvSpPr>
      <xdr:spPr>
        <a:xfrm>
          <a:off x="19621500" y="12893675"/>
          <a:ext cx="1273175"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23388326-63EF-4B7D-A441-12BCEE08D1CB}"/>
            </a:ext>
          </a:extLst>
        </xdr:cNvPr>
        <xdr:cNvSpPr/>
      </xdr:nvSpPr>
      <xdr:spPr>
        <a:xfrm>
          <a:off x="19621500" y="13084175"/>
          <a:ext cx="1273175"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B9F9085A-3421-476A-B9A2-0FC6348790C9}"/>
            </a:ext>
          </a:extLst>
        </xdr:cNvPr>
        <xdr:cNvSpPr/>
      </xdr:nvSpPr>
      <xdr:spPr>
        <a:xfrm>
          <a:off x="21085175" y="12893675"/>
          <a:ext cx="1270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4E102782-CFCB-4F52-98B9-C28DABA3264F}"/>
            </a:ext>
          </a:extLst>
        </xdr:cNvPr>
        <xdr:cNvSpPr/>
      </xdr:nvSpPr>
      <xdr:spPr>
        <a:xfrm>
          <a:off x="21085175" y="13084175"/>
          <a:ext cx="1270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E4E60824-CE3F-4D07-8A68-991BD03C8C98}"/>
            </a:ext>
          </a:extLst>
        </xdr:cNvPr>
        <xdr:cNvSpPr/>
      </xdr:nvSpPr>
      <xdr:spPr>
        <a:xfrm>
          <a:off x="12830175" y="13401675"/>
          <a:ext cx="5076825" cy="240982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C43B278A-13DA-449D-AF48-540B83F4488A}"/>
            </a:ext>
          </a:extLst>
        </xdr:cNvPr>
        <xdr:cNvSpPr/>
      </xdr:nvSpPr>
      <xdr:spPr>
        <a:xfrm>
          <a:off x="18097500" y="13401675"/>
          <a:ext cx="6035675" cy="2409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9BFB615A-6772-4C7B-9B12-2B04322491AB}"/>
            </a:ext>
          </a:extLst>
        </xdr:cNvPr>
        <xdr:cNvSpPr/>
      </xdr:nvSpPr>
      <xdr:spPr>
        <a:xfrm>
          <a:off x="18097500" y="13401675"/>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D106D1F4-1C27-4645-AAC4-36CD60B5FC77}"/>
            </a:ext>
          </a:extLst>
        </xdr:cNvPr>
        <xdr:cNvSpPr txBox="1"/>
      </xdr:nvSpPr>
      <xdr:spPr>
        <a:xfrm>
          <a:off x="18227675" y="13716000"/>
          <a:ext cx="5775325" cy="203517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年度より経験年数階層の分布変動のため、全国平均や大阪府平均を下回る水準となっており、今後も各種手当の見直しなどの給与抑制措置により、給与の適正化に努める。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1A64AFC1-6177-46C1-9658-59AC35D5F9AD}"/>
            </a:ext>
          </a:extLst>
        </xdr:cNvPr>
        <xdr:cNvCxnSpPr/>
      </xdr:nvCxnSpPr>
      <xdr:spPr>
        <a:xfrm>
          <a:off x="12830175" y="158115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4A6E02FC-DBBD-411A-91F8-F4D602996585}"/>
            </a:ext>
          </a:extLst>
        </xdr:cNvPr>
        <xdr:cNvSpPr txBox="1"/>
      </xdr:nvSpPr>
      <xdr:spPr>
        <a:xfrm>
          <a:off x="12068175" y="1567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D76BD95E-674D-46DC-B1F8-B6703C5DB618}"/>
            </a:ext>
          </a:extLst>
        </xdr:cNvPr>
        <xdr:cNvCxnSpPr/>
      </xdr:nvCxnSpPr>
      <xdr:spPr>
        <a:xfrm>
          <a:off x="12830175" y="15466786"/>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D0D9C9D2-5931-473A-91B6-3B435D5C5557}"/>
            </a:ext>
          </a:extLst>
        </xdr:cNvPr>
        <xdr:cNvSpPr txBox="1"/>
      </xdr:nvSpPr>
      <xdr:spPr>
        <a:xfrm>
          <a:off x="12068175" y="15327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8834CCE1-6C03-4141-AE45-A75EF06193E3}"/>
            </a:ext>
          </a:extLst>
        </xdr:cNvPr>
        <xdr:cNvCxnSpPr/>
      </xdr:nvCxnSpPr>
      <xdr:spPr>
        <a:xfrm>
          <a:off x="12830175" y="15122071"/>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CBF9AA-DD85-43B9-A403-63A929F2DD3B}"/>
            </a:ext>
          </a:extLst>
        </xdr:cNvPr>
        <xdr:cNvSpPr txBox="1"/>
      </xdr:nvSpPr>
      <xdr:spPr>
        <a:xfrm>
          <a:off x="12068175" y="1498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70349005-AD25-44B1-8555-D1C915D0A442}"/>
            </a:ext>
          </a:extLst>
        </xdr:cNvPr>
        <xdr:cNvCxnSpPr/>
      </xdr:nvCxnSpPr>
      <xdr:spPr>
        <a:xfrm>
          <a:off x="12830175" y="14780532"/>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32A07882-0429-41BA-9F9F-DBDC835EBC6A}"/>
            </a:ext>
          </a:extLst>
        </xdr:cNvPr>
        <xdr:cNvSpPr txBox="1"/>
      </xdr:nvSpPr>
      <xdr:spPr>
        <a:xfrm>
          <a:off x="12068175"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36FF0D20-5B58-4CAE-99A8-EF6849BCAC26}"/>
            </a:ext>
          </a:extLst>
        </xdr:cNvPr>
        <xdr:cNvCxnSpPr/>
      </xdr:nvCxnSpPr>
      <xdr:spPr>
        <a:xfrm>
          <a:off x="12830175" y="14435818"/>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7E4CF232-8683-40E7-BFE7-6C67872FF697}"/>
            </a:ext>
          </a:extLst>
        </xdr:cNvPr>
        <xdr:cNvSpPr txBox="1"/>
      </xdr:nvSpPr>
      <xdr:spPr>
        <a:xfrm>
          <a:off x="12068175"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A9E7CF4E-9E5E-4CD2-8240-D6979CA24A93}"/>
            </a:ext>
          </a:extLst>
        </xdr:cNvPr>
        <xdr:cNvCxnSpPr/>
      </xdr:nvCxnSpPr>
      <xdr:spPr>
        <a:xfrm>
          <a:off x="12830175" y="14091104"/>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E295EE93-05A9-46C9-B1A7-077550B46730}"/>
            </a:ext>
          </a:extLst>
        </xdr:cNvPr>
        <xdr:cNvSpPr txBox="1"/>
      </xdr:nvSpPr>
      <xdr:spPr>
        <a:xfrm>
          <a:off x="12068175"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AA959C8E-46E4-4F4C-BCD3-B2979F7307B7}"/>
            </a:ext>
          </a:extLst>
        </xdr:cNvPr>
        <xdr:cNvCxnSpPr/>
      </xdr:nvCxnSpPr>
      <xdr:spPr>
        <a:xfrm>
          <a:off x="12830175" y="13746389"/>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2A8E3783-6A4C-4CF0-8068-1D9820D60C42}"/>
            </a:ext>
          </a:extLst>
        </xdr:cNvPr>
        <xdr:cNvSpPr txBox="1"/>
      </xdr:nvSpPr>
      <xdr:spPr>
        <a:xfrm>
          <a:off x="12068175"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6B84B7C8-078C-4C56-A07F-ADD6F0A9208A}"/>
            </a:ext>
          </a:extLst>
        </xdr:cNvPr>
        <xdr:cNvCxnSpPr/>
      </xdr:nvCxnSpPr>
      <xdr:spPr>
        <a:xfrm>
          <a:off x="12830175" y="134016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B213106D-1964-4A76-BB81-30AFF4436F7F}"/>
            </a:ext>
          </a:extLst>
        </xdr:cNvPr>
        <xdr:cNvSpPr txBox="1"/>
      </xdr:nvSpPr>
      <xdr:spPr>
        <a:xfrm>
          <a:off x="12068175"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EA71801A-D7F7-40C7-A78C-E587437EC670}"/>
            </a:ext>
          </a:extLst>
        </xdr:cNvPr>
        <xdr:cNvSpPr/>
      </xdr:nvSpPr>
      <xdr:spPr>
        <a:xfrm>
          <a:off x="12830175" y="13401675"/>
          <a:ext cx="5076825" cy="24098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78921</xdr:rowOff>
    </xdr:from>
    <xdr:to>
      <xdr:col>81</xdr:col>
      <xdr:colOff>44450</xdr:colOff>
      <xdr:row>89</xdr:row>
      <xdr:rowOff>35379</xdr:rowOff>
    </xdr:to>
    <xdr:cxnSp macro="">
      <xdr:nvCxnSpPr>
        <xdr:cNvPr id="256" name="直線コネクタ 255">
          <a:extLst>
            <a:ext uri="{FF2B5EF4-FFF2-40B4-BE49-F238E27FC236}">
              <a16:creationId xmlns:a16="http://schemas.microsoft.com/office/drawing/2014/main" id="{4F59611D-FEFC-44D1-B7B3-BEC78175E6E2}"/>
            </a:ext>
          </a:extLst>
        </xdr:cNvPr>
        <xdr:cNvCxnSpPr/>
      </xdr:nvCxnSpPr>
      <xdr:spPr>
        <a:xfrm flipV="1">
          <a:off x="17021175" y="13794921"/>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7" name="給与水準   （国との比較）最小値テキスト">
          <a:extLst>
            <a:ext uri="{FF2B5EF4-FFF2-40B4-BE49-F238E27FC236}">
              <a16:creationId xmlns:a16="http://schemas.microsoft.com/office/drawing/2014/main" id="{F5DFDD48-BEA2-4623-A0B6-ECB6581E72D6}"/>
            </a:ext>
          </a:extLst>
        </xdr:cNvPr>
        <xdr:cNvSpPr txBox="1"/>
      </xdr:nvSpPr>
      <xdr:spPr>
        <a:xfrm>
          <a:off x="17106900" y="1526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8" name="直線コネクタ 257">
          <a:extLst>
            <a:ext uri="{FF2B5EF4-FFF2-40B4-BE49-F238E27FC236}">
              <a16:creationId xmlns:a16="http://schemas.microsoft.com/office/drawing/2014/main" id="{59DC8D67-72AA-4D11-98A3-DDBA98303B90}"/>
            </a:ext>
          </a:extLst>
        </xdr:cNvPr>
        <xdr:cNvCxnSpPr/>
      </xdr:nvCxnSpPr>
      <xdr:spPr>
        <a:xfrm>
          <a:off x="16932275" y="15294429"/>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165298</xdr:rowOff>
    </xdr:from>
    <xdr:ext cx="762000" cy="259045"/>
    <xdr:sp macro="" textlink="">
      <xdr:nvSpPr>
        <xdr:cNvPr id="259" name="給与水準   （国との比較）最大値テキスト">
          <a:extLst>
            <a:ext uri="{FF2B5EF4-FFF2-40B4-BE49-F238E27FC236}">
              <a16:creationId xmlns:a16="http://schemas.microsoft.com/office/drawing/2014/main" id="{36AFDE2F-B9B5-4BA4-BA2D-3D1F7EFF7057}"/>
            </a:ext>
          </a:extLst>
        </xdr:cNvPr>
        <xdr:cNvSpPr txBox="1"/>
      </xdr:nvSpPr>
      <xdr:spPr>
        <a:xfrm>
          <a:off x="17106900" y="13541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78921</xdr:rowOff>
    </xdr:from>
    <xdr:to>
      <xdr:col>81</xdr:col>
      <xdr:colOff>133350</xdr:colOff>
      <xdr:row>80</xdr:row>
      <xdr:rowOff>78921</xdr:rowOff>
    </xdr:to>
    <xdr:cxnSp macro="">
      <xdr:nvCxnSpPr>
        <xdr:cNvPr id="260" name="直線コネクタ 259">
          <a:extLst>
            <a:ext uri="{FF2B5EF4-FFF2-40B4-BE49-F238E27FC236}">
              <a16:creationId xmlns:a16="http://schemas.microsoft.com/office/drawing/2014/main" id="{F0C1190B-0ED8-4BA3-967C-9ECBA9DAD96A}"/>
            </a:ext>
          </a:extLst>
        </xdr:cNvPr>
        <xdr:cNvCxnSpPr/>
      </xdr:nvCxnSpPr>
      <xdr:spPr>
        <a:xfrm>
          <a:off x="16932275" y="13794921"/>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64407</xdr:rowOff>
    </xdr:from>
    <xdr:to>
      <xdr:col>81</xdr:col>
      <xdr:colOff>44450</xdr:colOff>
      <xdr:row>83</xdr:row>
      <xdr:rowOff>81643</xdr:rowOff>
    </xdr:to>
    <xdr:cxnSp macro="">
      <xdr:nvCxnSpPr>
        <xdr:cNvPr id="261" name="直線コネクタ 260">
          <a:extLst>
            <a:ext uri="{FF2B5EF4-FFF2-40B4-BE49-F238E27FC236}">
              <a16:creationId xmlns:a16="http://schemas.microsoft.com/office/drawing/2014/main" id="{1C448F20-D282-4FF6-A3E1-04A3CBCE5B56}"/>
            </a:ext>
          </a:extLst>
        </xdr:cNvPr>
        <xdr:cNvCxnSpPr/>
      </xdr:nvCxnSpPr>
      <xdr:spPr>
        <a:xfrm flipV="1">
          <a:off x="16182975" y="14297932"/>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107241</xdr:rowOff>
    </xdr:from>
    <xdr:ext cx="762000" cy="259045"/>
    <xdr:sp macro="" textlink="">
      <xdr:nvSpPr>
        <xdr:cNvPr id="262" name="給与水準   （国との比較）平均値テキスト">
          <a:extLst>
            <a:ext uri="{FF2B5EF4-FFF2-40B4-BE49-F238E27FC236}">
              <a16:creationId xmlns:a16="http://schemas.microsoft.com/office/drawing/2014/main" id="{4919E106-06A6-4234-8E53-BEAA18C80EBF}"/>
            </a:ext>
          </a:extLst>
        </xdr:cNvPr>
        <xdr:cNvSpPr txBox="1"/>
      </xdr:nvSpPr>
      <xdr:spPr>
        <a:xfrm>
          <a:off x="17106900" y="14512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135164</xdr:rowOff>
    </xdr:from>
    <xdr:to>
      <xdr:col>81</xdr:col>
      <xdr:colOff>95250</xdr:colOff>
      <xdr:row>85</xdr:row>
      <xdr:rowOff>65314</xdr:rowOff>
    </xdr:to>
    <xdr:sp macro="" textlink="">
      <xdr:nvSpPr>
        <xdr:cNvPr id="263" name="フローチャート: 判断 262">
          <a:extLst>
            <a:ext uri="{FF2B5EF4-FFF2-40B4-BE49-F238E27FC236}">
              <a16:creationId xmlns:a16="http://schemas.microsoft.com/office/drawing/2014/main" id="{4550152B-EF53-4AE4-9712-A6684873AF97}"/>
            </a:ext>
          </a:extLst>
        </xdr:cNvPr>
        <xdr:cNvSpPr/>
      </xdr:nvSpPr>
      <xdr:spPr>
        <a:xfrm>
          <a:off x="16970375" y="14536964"/>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64407</xdr:rowOff>
    </xdr:from>
    <xdr:to>
      <xdr:col>77</xdr:col>
      <xdr:colOff>44450</xdr:colOff>
      <xdr:row>83</xdr:row>
      <xdr:rowOff>81643</xdr:rowOff>
    </xdr:to>
    <xdr:cxnSp macro="">
      <xdr:nvCxnSpPr>
        <xdr:cNvPr id="264" name="直線コネクタ 263">
          <a:extLst>
            <a:ext uri="{FF2B5EF4-FFF2-40B4-BE49-F238E27FC236}">
              <a16:creationId xmlns:a16="http://schemas.microsoft.com/office/drawing/2014/main" id="{99328F98-0206-41ED-A1F4-4178BC18F085}"/>
            </a:ext>
          </a:extLst>
        </xdr:cNvPr>
        <xdr:cNvCxnSpPr/>
      </xdr:nvCxnSpPr>
      <xdr:spPr>
        <a:xfrm>
          <a:off x="15293975" y="14297932"/>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5" name="フローチャート: 判断 264">
          <a:extLst>
            <a:ext uri="{FF2B5EF4-FFF2-40B4-BE49-F238E27FC236}">
              <a16:creationId xmlns:a16="http://schemas.microsoft.com/office/drawing/2014/main" id="{D9097B96-8B40-4354-BF98-2F20EB5D4C12}"/>
            </a:ext>
          </a:extLst>
        </xdr:cNvPr>
        <xdr:cNvSpPr/>
      </xdr:nvSpPr>
      <xdr:spPr>
        <a:xfrm>
          <a:off x="16132175" y="14554200"/>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66" name="テキスト ボックス 265">
          <a:extLst>
            <a:ext uri="{FF2B5EF4-FFF2-40B4-BE49-F238E27FC236}">
              <a16:creationId xmlns:a16="http://schemas.microsoft.com/office/drawing/2014/main" id="{7329AAA8-11D0-4991-AD7B-2E93B049CA17}"/>
            </a:ext>
          </a:extLst>
        </xdr:cNvPr>
        <xdr:cNvSpPr txBox="1"/>
      </xdr:nvSpPr>
      <xdr:spPr>
        <a:xfrm>
          <a:off x="15801975" y="14643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64407</xdr:rowOff>
    </xdr:from>
    <xdr:to>
      <xdr:col>72</xdr:col>
      <xdr:colOff>203200</xdr:colOff>
      <xdr:row>83</xdr:row>
      <xdr:rowOff>150586</xdr:rowOff>
    </xdr:to>
    <xdr:cxnSp macro="">
      <xdr:nvCxnSpPr>
        <xdr:cNvPr id="267" name="直線コネクタ 266">
          <a:extLst>
            <a:ext uri="{FF2B5EF4-FFF2-40B4-BE49-F238E27FC236}">
              <a16:creationId xmlns:a16="http://schemas.microsoft.com/office/drawing/2014/main" id="{FE22143C-FA9C-4DBF-9AC9-97254D51C77A}"/>
            </a:ext>
          </a:extLst>
        </xdr:cNvPr>
        <xdr:cNvCxnSpPr/>
      </xdr:nvCxnSpPr>
      <xdr:spPr>
        <a:xfrm flipV="1">
          <a:off x="14401800" y="14297932"/>
          <a:ext cx="892175" cy="8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8" name="フローチャート: 判断 267">
          <a:extLst>
            <a:ext uri="{FF2B5EF4-FFF2-40B4-BE49-F238E27FC236}">
              <a16:creationId xmlns:a16="http://schemas.microsoft.com/office/drawing/2014/main" id="{CD0EED55-270D-4D41-9F6D-B2CD80A8A390}"/>
            </a:ext>
          </a:extLst>
        </xdr:cNvPr>
        <xdr:cNvSpPr/>
      </xdr:nvSpPr>
      <xdr:spPr>
        <a:xfrm>
          <a:off x="15240000" y="14678025"/>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69" name="テキスト ボックス 268">
          <a:extLst>
            <a:ext uri="{FF2B5EF4-FFF2-40B4-BE49-F238E27FC236}">
              <a16:creationId xmlns:a16="http://schemas.microsoft.com/office/drawing/2014/main" id="{CF87C7B6-2658-4786-B4C1-7FFECB6BF672}"/>
            </a:ext>
          </a:extLst>
        </xdr:cNvPr>
        <xdr:cNvSpPr txBox="1"/>
      </xdr:nvSpPr>
      <xdr:spPr>
        <a:xfrm>
          <a:off x="14912975"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81643</xdr:rowOff>
    </xdr:from>
    <xdr:to>
      <xdr:col>68</xdr:col>
      <xdr:colOff>152400</xdr:colOff>
      <xdr:row>83</xdr:row>
      <xdr:rowOff>150586</xdr:rowOff>
    </xdr:to>
    <xdr:cxnSp macro="">
      <xdr:nvCxnSpPr>
        <xdr:cNvPr id="270" name="直線コネクタ 269">
          <a:extLst>
            <a:ext uri="{FF2B5EF4-FFF2-40B4-BE49-F238E27FC236}">
              <a16:creationId xmlns:a16="http://schemas.microsoft.com/office/drawing/2014/main" id="{C7BB803A-704D-4C7F-A8D1-5276C2278CB8}"/>
            </a:ext>
          </a:extLst>
        </xdr:cNvPr>
        <xdr:cNvCxnSpPr/>
      </xdr:nvCxnSpPr>
      <xdr:spPr>
        <a:xfrm>
          <a:off x="13515975" y="14315168"/>
          <a:ext cx="885825" cy="6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136071</xdr:rowOff>
    </xdr:from>
    <xdr:to>
      <xdr:col>68</xdr:col>
      <xdr:colOff>203200</xdr:colOff>
      <xdr:row>86</xdr:row>
      <xdr:rowOff>66221</xdr:rowOff>
    </xdr:to>
    <xdr:sp macro="" textlink="">
      <xdr:nvSpPr>
        <xdr:cNvPr id="271" name="フローチャート: 判断 270">
          <a:extLst>
            <a:ext uri="{FF2B5EF4-FFF2-40B4-BE49-F238E27FC236}">
              <a16:creationId xmlns:a16="http://schemas.microsoft.com/office/drawing/2014/main" id="{C36E351E-2CDD-4916-A4B3-0200ADDFF68E}"/>
            </a:ext>
          </a:extLst>
        </xdr:cNvPr>
        <xdr:cNvSpPr/>
      </xdr:nvSpPr>
      <xdr:spPr>
        <a:xfrm>
          <a:off x="14354175" y="14709321"/>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50998</xdr:rowOff>
    </xdr:from>
    <xdr:ext cx="762000" cy="259045"/>
    <xdr:sp macro="" textlink="">
      <xdr:nvSpPr>
        <xdr:cNvPr id="272" name="テキスト ボックス 271">
          <a:extLst>
            <a:ext uri="{FF2B5EF4-FFF2-40B4-BE49-F238E27FC236}">
              <a16:creationId xmlns:a16="http://schemas.microsoft.com/office/drawing/2014/main" id="{710F0522-8234-4BDC-87F6-7EC24CAE200F}"/>
            </a:ext>
          </a:extLst>
        </xdr:cNvPr>
        <xdr:cNvSpPr txBox="1"/>
      </xdr:nvSpPr>
      <xdr:spPr>
        <a:xfrm>
          <a:off x="14020800" y="14798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73" name="フローチャート: 判断 272">
          <a:extLst>
            <a:ext uri="{FF2B5EF4-FFF2-40B4-BE49-F238E27FC236}">
              <a16:creationId xmlns:a16="http://schemas.microsoft.com/office/drawing/2014/main" id="{A5BA719A-96DA-4C19-8B06-7FE9608E40A6}"/>
            </a:ext>
          </a:extLst>
        </xdr:cNvPr>
        <xdr:cNvSpPr/>
      </xdr:nvSpPr>
      <xdr:spPr>
        <a:xfrm>
          <a:off x="13465175" y="14726557"/>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68234</xdr:rowOff>
    </xdr:from>
    <xdr:ext cx="762000" cy="259045"/>
    <xdr:sp macro="" textlink="">
      <xdr:nvSpPr>
        <xdr:cNvPr id="274" name="テキスト ボックス 273">
          <a:extLst>
            <a:ext uri="{FF2B5EF4-FFF2-40B4-BE49-F238E27FC236}">
              <a16:creationId xmlns:a16="http://schemas.microsoft.com/office/drawing/2014/main" id="{62F10C18-3BBE-4B58-B0B3-75FAEB2B2E3B}"/>
            </a:ext>
          </a:extLst>
        </xdr:cNvPr>
        <xdr:cNvSpPr txBox="1"/>
      </xdr:nvSpPr>
      <xdr:spPr>
        <a:xfrm>
          <a:off x="13134975" y="14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4DFB119D-0390-402A-81F4-CE4AD83C9FC8}"/>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31DFBE69-28DB-449A-B4B3-E3C14BAD4A7A}"/>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7A0D8612-3F34-44B9-997B-4142C82762F5}"/>
            </a:ext>
          </a:extLst>
        </xdr:cNvPr>
        <xdr:cNvSpPr txBox="1"/>
      </xdr:nvSpPr>
      <xdr:spPr>
        <a:xfrm>
          <a:off x="15078075"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1C6F2159-0658-41C5-AA57-CFB1E6B54E46}"/>
            </a:ext>
          </a:extLst>
        </xdr:cNvPr>
        <xdr:cNvSpPr txBox="1"/>
      </xdr:nvSpPr>
      <xdr:spPr>
        <a:xfrm>
          <a:off x="14189075"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707DF9C2-70A0-4D92-A0FD-82A5FCA11CF3}"/>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80" name="楕円 279">
          <a:extLst>
            <a:ext uri="{FF2B5EF4-FFF2-40B4-BE49-F238E27FC236}">
              <a16:creationId xmlns:a16="http://schemas.microsoft.com/office/drawing/2014/main" id="{B234CC6F-4E29-425E-96FD-F34AD602EB5E}"/>
            </a:ext>
          </a:extLst>
        </xdr:cNvPr>
        <xdr:cNvSpPr/>
      </xdr:nvSpPr>
      <xdr:spPr>
        <a:xfrm>
          <a:off x="16970375" y="14247132"/>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30134</xdr:rowOff>
    </xdr:from>
    <xdr:ext cx="762000" cy="259045"/>
    <xdr:sp macro="" textlink="">
      <xdr:nvSpPr>
        <xdr:cNvPr id="281" name="給与水準   （国との比較）該当値テキスト">
          <a:extLst>
            <a:ext uri="{FF2B5EF4-FFF2-40B4-BE49-F238E27FC236}">
              <a16:creationId xmlns:a16="http://schemas.microsoft.com/office/drawing/2014/main" id="{CDBCAE69-FE9E-4669-9EFD-C70B327BEC43}"/>
            </a:ext>
          </a:extLst>
        </xdr:cNvPr>
        <xdr:cNvSpPr txBox="1"/>
      </xdr:nvSpPr>
      <xdr:spPr>
        <a:xfrm>
          <a:off x="17106900" y="1409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30843</xdr:rowOff>
    </xdr:from>
    <xdr:to>
      <xdr:col>77</xdr:col>
      <xdr:colOff>95250</xdr:colOff>
      <xdr:row>83</xdr:row>
      <xdr:rowOff>132443</xdr:rowOff>
    </xdr:to>
    <xdr:sp macro="" textlink="">
      <xdr:nvSpPr>
        <xdr:cNvPr id="282" name="楕円 281">
          <a:extLst>
            <a:ext uri="{FF2B5EF4-FFF2-40B4-BE49-F238E27FC236}">
              <a16:creationId xmlns:a16="http://schemas.microsoft.com/office/drawing/2014/main" id="{C9B53F48-00C8-4118-9DA8-96C647E82930}"/>
            </a:ext>
          </a:extLst>
        </xdr:cNvPr>
        <xdr:cNvSpPr/>
      </xdr:nvSpPr>
      <xdr:spPr>
        <a:xfrm>
          <a:off x="16132175" y="14264368"/>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142620</xdr:rowOff>
    </xdr:from>
    <xdr:ext cx="736600" cy="259045"/>
    <xdr:sp macro="" textlink="">
      <xdr:nvSpPr>
        <xdr:cNvPr id="283" name="テキスト ボックス 282">
          <a:extLst>
            <a:ext uri="{FF2B5EF4-FFF2-40B4-BE49-F238E27FC236}">
              <a16:creationId xmlns:a16="http://schemas.microsoft.com/office/drawing/2014/main" id="{507E613F-4827-4ACF-80FC-ED15B4A88FFC}"/>
            </a:ext>
          </a:extLst>
        </xdr:cNvPr>
        <xdr:cNvSpPr txBox="1"/>
      </xdr:nvSpPr>
      <xdr:spPr>
        <a:xfrm>
          <a:off x="15801975" y="14033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13607</xdr:rowOff>
    </xdr:from>
    <xdr:to>
      <xdr:col>73</xdr:col>
      <xdr:colOff>44450</xdr:colOff>
      <xdr:row>83</xdr:row>
      <xdr:rowOff>115207</xdr:rowOff>
    </xdr:to>
    <xdr:sp macro="" textlink="">
      <xdr:nvSpPr>
        <xdr:cNvPr id="284" name="楕円 283">
          <a:extLst>
            <a:ext uri="{FF2B5EF4-FFF2-40B4-BE49-F238E27FC236}">
              <a16:creationId xmlns:a16="http://schemas.microsoft.com/office/drawing/2014/main" id="{F49E2F71-1762-496C-8EF0-EDEB57B61E74}"/>
            </a:ext>
          </a:extLst>
        </xdr:cNvPr>
        <xdr:cNvSpPr/>
      </xdr:nvSpPr>
      <xdr:spPr>
        <a:xfrm>
          <a:off x="15240000" y="14247132"/>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125384</xdr:rowOff>
    </xdr:from>
    <xdr:ext cx="762000" cy="259045"/>
    <xdr:sp macro="" textlink="">
      <xdr:nvSpPr>
        <xdr:cNvPr id="285" name="テキスト ボックス 284">
          <a:extLst>
            <a:ext uri="{FF2B5EF4-FFF2-40B4-BE49-F238E27FC236}">
              <a16:creationId xmlns:a16="http://schemas.microsoft.com/office/drawing/2014/main" id="{33899FCF-8C33-4703-A612-5F9CFA53028E}"/>
            </a:ext>
          </a:extLst>
        </xdr:cNvPr>
        <xdr:cNvSpPr txBox="1"/>
      </xdr:nvSpPr>
      <xdr:spPr>
        <a:xfrm>
          <a:off x="14912975" y="14016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99786</xdr:rowOff>
    </xdr:from>
    <xdr:to>
      <xdr:col>68</xdr:col>
      <xdr:colOff>203200</xdr:colOff>
      <xdr:row>84</xdr:row>
      <xdr:rowOff>29936</xdr:rowOff>
    </xdr:to>
    <xdr:sp macro="" textlink="">
      <xdr:nvSpPr>
        <xdr:cNvPr id="286" name="楕円 285">
          <a:extLst>
            <a:ext uri="{FF2B5EF4-FFF2-40B4-BE49-F238E27FC236}">
              <a16:creationId xmlns:a16="http://schemas.microsoft.com/office/drawing/2014/main" id="{5CF89269-0E7B-418D-B976-067DDCE226EE}"/>
            </a:ext>
          </a:extLst>
        </xdr:cNvPr>
        <xdr:cNvSpPr/>
      </xdr:nvSpPr>
      <xdr:spPr>
        <a:xfrm>
          <a:off x="14354175" y="14330136"/>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40113</xdr:rowOff>
    </xdr:from>
    <xdr:ext cx="762000" cy="259045"/>
    <xdr:sp macro="" textlink="">
      <xdr:nvSpPr>
        <xdr:cNvPr id="287" name="テキスト ボックス 286">
          <a:extLst>
            <a:ext uri="{FF2B5EF4-FFF2-40B4-BE49-F238E27FC236}">
              <a16:creationId xmlns:a16="http://schemas.microsoft.com/office/drawing/2014/main" id="{B4DE17B4-88BA-4D0A-9859-7396046E8F14}"/>
            </a:ext>
          </a:extLst>
        </xdr:cNvPr>
        <xdr:cNvSpPr txBox="1"/>
      </xdr:nvSpPr>
      <xdr:spPr>
        <a:xfrm>
          <a:off x="14020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30843</xdr:rowOff>
    </xdr:from>
    <xdr:to>
      <xdr:col>64</xdr:col>
      <xdr:colOff>152400</xdr:colOff>
      <xdr:row>83</xdr:row>
      <xdr:rowOff>132443</xdr:rowOff>
    </xdr:to>
    <xdr:sp macro="" textlink="">
      <xdr:nvSpPr>
        <xdr:cNvPr id="288" name="楕円 287">
          <a:extLst>
            <a:ext uri="{FF2B5EF4-FFF2-40B4-BE49-F238E27FC236}">
              <a16:creationId xmlns:a16="http://schemas.microsoft.com/office/drawing/2014/main" id="{B89BCD18-E075-456D-8388-A1644F335C9F}"/>
            </a:ext>
          </a:extLst>
        </xdr:cNvPr>
        <xdr:cNvSpPr/>
      </xdr:nvSpPr>
      <xdr:spPr>
        <a:xfrm>
          <a:off x="13465175" y="14264368"/>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142620</xdr:rowOff>
    </xdr:from>
    <xdr:ext cx="762000" cy="259045"/>
    <xdr:sp macro="" textlink="">
      <xdr:nvSpPr>
        <xdr:cNvPr id="289" name="テキスト ボックス 288">
          <a:extLst>
            <a:ext uri="{FF2B5EF4-FFF2-40B4-BE49-F238E27FC236}">
              <a16:creationId xmlns:a16="http://schemas.microsoft.com/office/drawing/2014/main" id="{997CD256-3F89-441D-B626-7A6F6A503A31}"/>
            </a:ext>
          </a:extLst>
        </xdr:cNvPr>
        <xdr:cNvSpPr txBox="1"/>
      </xdr:nvSpPr>
      <xdr:spPr>
        <a:xfrm>
          <a:off x="13134975" y="1403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FA3008BE-7217-4098-96F6-F61FA51796D4}"/>
            </a:ext>
          </a:extLst>
        </xdr:cNvPr>
        <xdr:cNvSpPr/>
      </xdr:nvSpPr>
      <xdr:spPr>
        <a:xfrm>
          <a:off x="12830175" y="8829675"/>
          <a:ext cx="50768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9AADCC14-8765-4DF4-8254-E15BD39A93D1}"/>
            </a:ext>
          </a:extLst>
        </xdr:cNvPr>
        <xdr:cNvSpPr txBox="1"/>
      </xdr:nvSpPr>
      <xdr:spPr>
        <a:xfrm>
          <a:off x="13349477" y="9191625"/>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F9E03BE6-571E-4D32-8CF4-20B4250518D4}"/>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68E8E1E8-FA16-4D53-BA28-F36B65221936}"/>
            </a:ext>
          </a:extLst>
        </xdr:cNvPr>
        <xdr:cNvSpPr/>
      </xdr:nvSpPr>
      <xdr:spPr>
        <a:xfrm>
          <a:off x="17973675" y="90836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FAC33447-0B8B-4798-B33F-8EBA987B2093}"/>
            </a:ext>
          </a:extLst>
        </xdr:cNvPr>
        <xdr:cNvSpPr/>
      </xdr:nvSpPr>
      <xdr:spPr>
        <a:xfrm>
          <a:off x="17973675" y="92741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F2B4082A-ABDE-4A91-BA9C-D1F61F26E2ED}"/>
            </a:ext>
          </a:extLst>
        </xdr:cNvPr>
        <xdr:cNvSpPr/>
      </xdr:nvSpPr>
      <xdr:spPr>
        <a:xfrm>
          <a:off x="19621500" y="9083675"/>
          <a:ext cx="1273175"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37E81AE7-99C4-4D33-B0D7-01C53728E98D}"/>
            </a:ext>
          </a:extLst>
        </xdr:cNvPr>
        <xdr:cNvSpPr/>
      </xdr:nvSpPr>
      <xdr:spPr>
        <a:xfrm>
          <a:off x="19621500" y="9274175"/>
          <a:ext cx="1273175"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D5A51C8B-822E-4B1D-8EDC-2B16CC9ECB23}"/>
            </a:ext>
          </a:extLst>
        </xdr:cNvPr>
        <xdr:cNvSpPr/>
      </xdr:nvSpPr>
      <xdr:spPr>
        <a:xfrm>
          <a:off x="21085175" y="9083675"/>
          <a:ext cx="1270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639BFCA2-C786-47C9-B78E-AEA1E8CD7A3C}"/>
            </a:ext>
          </a:extLst>
        </xdr:cNvPr>
        <xdr:cNvSpPr/>
      </xdr:nvSpPr>
      <xdr:spPr>
        <a:xfrm>
          <a:off x="21085175" y="9274175"/>
          <a:ext cx="1270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E74515FA-16C2-4FB3-AF45-EC28A093F16B}"/>
            </a:ext>
          </a:extLst>
        </xdr:cNvPr>
        <xdr:cNvSpPr/>
      </xdr:nvSpPr>
      <xdr:spPr>
        <a:xfrm>
          <a:off x="12830175" y="9591675"/>
          <a:ext cx="5076825" cy="240982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1AB3015C-7984-4047-99E1-0AE4D37F291E}"/>
            </a:ext>
          </a:extLst>
        </xdr:cNvPr>
        <xdr:cNvSpPr/>
      </xdr:nvSpPr>
      <xdr:spPr>
        <a:xfrm>
          <a:off x="18097500" y="9591675"/>
          <a:ext cx="6035675" cy="2409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4EA9EDDB-C0FB-42A9-8A0B-48108FE4F5FB}"/>
            </a:ext>
          </a:extLst>
        </xdr:cNvPr>
        <xdr:cNvSpPr/>
      </xdr:nvSpPr>
      <xdr:spPr>
        <a:xfrm>
          <a:off x="18097500" y="9591675"/>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5D600CEA-5F0C-4E13-8C6E-0455BD1A9804}"/>
            </a:ext>
          </a:extLst>
        </xdr:cNvPr>
        <xdr:cNvSpPr txBox="1"/>
      </xdr:nvSpPr>
      <xdr:spPr>
        <a:xfrm>
          <a:off x="18227675" y="9906000"/>
          <a:ext cx="5775325" cy="203517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行財政改革プラン</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Ⅱ</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（計画期間：平成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年度）において、目標を上回るペースで職員数の削減が進んだ結果、類似団体平均を大きく下回っていることから、今後も引き続き適切な定員管理に努める。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ADD4CA78-23D9-4312-919E-2E5067949AA5}"/>
            </a:ext>
          </a:extLst>
        </xdr:cNvPr>
        <xdr:cNvSpPr txBox="1"/>
      </xdr:nvSpPr>
      <xdr:spPr>
        <a:xfrm>
          <a:off x="12792075" y="9401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F07E8830-6038-4978-8E39-F7D0D771F52F}"/>
            </a:ext>
          </a:extLst>
        </xdr:cNvPr>
        <xdr:cNvCxnSpPr/>
      </xdr:nvCxnSpPr>
      <xdr:spPr>
        <a:xfrm>
          <a:off x="12830175" y="120015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44277CFF-3A5D-48E4-8652-76A53C36426B}"/>
            </a:ext>
          </a:extLst>
        </xdr:cNvPr>
        <xdr:cNvSpPr txBox="1"/>
      </xdr:nvSpPr>
      <xdr:spPr>
        <a:xfrm>
          <a:off x="12068175" y="1186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48DFAD9-F652-4626-BD24-84386C4068F3}"/>
            </a:ext>
          </a:extLst>
        </xdr:cNvPr>
        <xdr:cNvCxnSpPr/>
      </xdr:nvCxnSpPr>
      <xdr:spPr>
        <a:xfrm>
          <a:off x="12830175" y="11599333"/>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FCFD4C8F-CEB7-46CE-A4C2-513E500A0399}"/>
            </a:ext>
          </a:extLst>
        </xdr:cNvPr>
        <xdr:cNvSpPr txBox="1"/>
      </xdr:nvSpPr>
      <xdr:spPr>
        <a:xfrm>
          <a:off x="12068175" y="1146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42AD20BD-CC36-4025-A933-49274E93AEB8}"/>
            </a:ext>
          </a:extLst>
        </xdr:cNvPr>
        <xdr:cNvCxnSpPr/>
      </xdr:nvCxnSpPr>
      <xdr:spPr>
        <a:xfrm>
          <a:off x="12830175" y="11197167"/>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D821980-0180-4178-89DF-0C3A55F03E1B}"/>
            </a:ext>
          </a:extLst>
        </xdr:cNvPr>
        <xdr:cNvSpPr txBox="1"/>
      </xdr:nvSpPr>
      <xdr:spPr>
        <a:xfrm>
          <a:off x="12068175" y="1105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BCA7916B-D399-4D08-AAD3-26D30FC2CD69}"/>
            </a:ext>
          </a:extLst>
        </xdr:cNvPr>
        <xdr:cNvCxnSpPr/>
      </xdr:nvCxnSpPr>
      <xdr:spPr>
        <a:xfrm>
          <a:off x="12830175" y="107981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967870F5-C6F0-489D-95EA-0ACAE56C2059}"/>
            </a:ext>
          </a:extLst>
        </xdr:cNvPr>
        <xdr:cNvSpPr txBox="1"/>
      </xdr:nvSpPr>
      <xdr:spPr>
        <a:xfrm>
          <a:off x="12068175"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6023609B-E29C-4614-9521-91335E652CC5}"/>
            </a:ext>
          </a:extLst>
        </xdr:cNvPr>
        <xdr:cNvCxnSpPr/>
      </xdr:nvCxnSpPr>
      <xdr:spPr>
        <a:xfrm>
          <a:off x="12830175" y="10396008"/>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673D4DA2-60C8-4823-AB8B-26968F7FD42A}"/>
            </a:ext>
          </a:extLst>
        </xdr:cNvPr>
        <xdr:cNvSpPr txBox="1"/>
      </xdr:nvSpPr>
      <xdr:spPr>
        <a:xfrm>
          <a:off x="12068175"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EFFCB19E-3DDB-4425-BF05-BD55F683A355}"/>
            </a:ext>
          </a:extLst>
        </xdr:cNvPr>
        <xdr:cNvCxnSpPr/>
      </xdr:nvCxnSpPr>
      <xdr:spPr>
        <a:xfrm>
          <a:off x="12830175" y="9993842"/>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77F803FB-8B92-43D7-9107-0CC99E701CDB}"/>
            </a:ext>
          </a:extLst>
        </xdr:cNvPr>
        <xdr:cNvSpPr txBox="1"/>
      </xdr:nvSpPr>
      <xdr:spPr>
        <a:xfrm>
          <a:off x="12068175"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1597483D-E52A-4DD7-9032-D5C80C58C06D}"/>
            </a:ext>
          </a:extLst>
        </xdr:cNvPr>
        <xdr:cNvCxnSpPr/>
      </xdr:nvCxnSpPr>
      <xdr:spPr>
        <a:xfrm>
          <a:off x="12830175" y="95916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D5B8B773-E627-4CF1-82BB-499820743F7C}"/>
            </a:ext>
          </a:extLst>
        </xdr:cNvPr>
        <xdr:cNvSpPr txBox="1"/>
      </xdr:nvSpPr>
      <xdr:spPr>
        <a:xfrm>
          <a:off x="12068175"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741393E9-8BA3-4811-8159-28388AB4503C}"/>
            </a:ext>
          </a:extLst>
        </xdr:cNvPr>
        <xdr:cNvSpPr/>
      </xdr:nvSpPr>
      <xdr:spPr>
        <a:xfrm>
          <a:off x="12830175" y="9591675"/>
          <a:ext cx="5076825" cy="24098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67</xdr:row>
      <xdr:rowOff>13653</xdr:rowOff>
    </xdr:to>
    <xdr:cxnSp macro="">
      <xdr:nvCxnSpPr>
        <xdr:cNvPr id="319" name="直線コネクタ 318">
          <a:extLst>
            <a:ext uri="{FF2B5EF4-FFF2-40B4-BE49-F238E27FC236}">
              <a16:creationId xmlns:a16="http://schemas.microsoft.com/office/drawing/2014/main" id="{4B84C848-2483-4F3E-B76F-B0FCCC24BBCC}"/>
            </a:ext>
          </a:extLst>
        </xdr:cNvPr>
        <xdr:cNvCxnSpPr/>
      </xdr:nvCxnSpPr>
      <xdr:spPr>
        <a:xfrm flipV="1">
          <a:off x="17021175" y="10227098"/>
          <a:ext cx="0" cy="12768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157180</xdr:rowOff>
    </xdr:from>
    <xdr:ext cx="762000" cy="259045"/>
    <xdr:sp macro="" textlink="">
      <xdr:nvSpPr>
        <xdr:cNvPr id="320" name="定員管理の状況最小値テキスト">
          <a:extLst>
            <a:ext uri="{FF2B5EF4-FFF2-40B4-BE49-F238E27FC236}">
              <a16:creationId xmlns:a16="http://schemas.microsoft.com/office/drawing/2014/main" id="{763F4B91-DFAA-412B-9BAC-6AA31E1BB636}"/>
            </a:ext>
          </a:extLst>
        </xdr:cNvPr>
        <xdr:cNvSpPr txBox="1"/>
      </xdr:nvSpPr>
      <xdr:spPr>
        <a:xfrm>
          <a:off x="17106900" y="11476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13653</xdr:rowOff>
    </xdr:from>
    <xdr:to>
      <xdr:col>81</xdr:col>
      <xdr:colOff>133350</xdr:colOff>
      <xdr:row>67</xdr:row>
      <xdr:rowOff>13653</xdr:rowOff>
    </xdr:to>
    <xdr:cxnSp macro="">
      <xdr:nvCxnSpPr>
        <xdr:cNvPr id="321" name="直線コネクタ 320">
          <a:extLst>
            <a:ext uri="{FF2B5EF4-FFF2-40B4-BE49-F238E27FC236}">
              <a16:creationId xmlns:a16="http://schemas.microsoft.com/office/drawing/2014/main" id="{3B967936-CE24-462E-B84D-197FA7890776}"/>
            </a:ext>
          </a:extLst>
        </xdr:cNvPr>
        <xdr:cNvCxnSpPr/>
      </xdr:nvCxnSpPr>
      <xdr:spPr>
        <a:xfrm>
          <a:off x="16932275" y="11503978"/>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22" name="定員管理の状況最大値テキスト">
          <a:extLst>
            <a:ext uri="{FF2B5EF4-FFF2-40B4-BE49-F238E27FC236}">
              <a16:creationId xmlns:a16="http://schemas.microsoft.com/office/drawing/2014/main" id="{45658FDD-F882-4EEA-BA25-C899DF139484}"/>
            </a:ext>
          </a:extLst>
        </xdr:cNvPr>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23" name="直線コネクタ 322">
          <a:extLst>
            <a:ext uri="{FF2B5EF4-FFF2-40B4-BE49-F238E27FC236}">
              <a16:creationId xmlns:a16="http://schemas.microsoft.com/office/drawing/2014/main" id="{79F03B1F-74FB-4634-903C-BE0EE00598DB}"/>
            </a:ext>
          </a:extLst>
        </xdr:cNvPr>
        <xdr:cNvCxnSpPr/>
      </xdr:nvCxnSpPr>
      <xdr:spPr>
        <a:xfrm>
          <a:off x="16932275" y="10227098"/>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63077</xdr:rowOff>
    </xdr:from>
    <xdr:to>
      <xdr:col>81</xdr:col>
      <xdr:colOff>44450</xdr:colOff>
      <xdr:row>61</xdr:row>
      <xdr:rowOff>71120</xdr:rowOff>
    </xdr:to>
    <xdr:cxnSp macro="">
      <xdr:nvCxnSpPr>
        <xdr:cNvPr id="324" name="直線コネクタ 323">
          <a:extLst>
            <a:ext uri="{FF2B5EF4-FFF2-40B4-BE49-F238E27FC236}">
              <a16:creationId xmlns:a16="http://schemas.microsoft.com/office/drawing/2014/main" id="{26FA0A58-C197-469B-A00B-D96F3EF473A5}"/>
            </a:ext>
          </a:extLst>
        </xdr:cNvPr>
        <xdr:cNvCxnSpPr/>
      </xdr:nvCxnSpPr>
      <xdr:spPr>
        <a:xfrm>
          <a:off x="16182975" y="10524702"/>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118550</xdr:rowOff>
    </xdr:from>
    <xdr:ext cx="762000" cy="259045"/>
    <xdr:sp macro="" textlink="">
      <xdr:nvSpPr>
        <xdr:cNvPr id="325" name="定員管理の状況平均値テキスト">
          <a:extLst>
            <a:ext uri="{FF2B5EF4-FFF2-40B4-BE49-F238E27FC236}">
              <a16:creationId xmlns:a16="http://schemas.microsoft.com/office/drawing/2014/main" id="{3A6B012D-9CBC-4773-8EF3-0900070F6204}"/>
            </a:ext>
          </a:extLst>
        </xdr:cNvPr>
        <xdr:cNvSpPr txBox="1"/>
      </xdr:nvSpPr>
      <xdr:spPr>
        <a:xfrm>
          <a:off x="17106900" y="10748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146473</xdr:rowOff>
    </xdr:from>
    <xdr:to>
      <xdr:col>81</xdr:col>
      <xdr:colOff>95250</xdr:colOff>
      <xdr:row>63</xdr:row>
      <xdr:rowOff>76623</xdr:rowOff>
    </xdr:to>
    <xdr:sp macro="" textlink="">
      <xdr:nvSpPr>
        <xdr:cNvPr id="326" name="フローチャート: 判断 325">
          <a:extLst>
            <a:ext uri="{FF2B5EF4-FFF2-40B4-BE49-F238E27FC236}">
              <a16:creationId xmlns:a16="http://schemas.microsoft.com/office/drawing/2014/main" id="{E9EDB898-2B89-47C0-AEAE-726753763435}"/>
            </a:ext>
          </a:extLst>
        </xdr:cNvPr>
        <xdr:cNvSpPr/>
      </xdr:nvSpPr>
      <xdr:spPr>
        <a:xfrm>
          <a:off x="16970375" y="10779548"/>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55033</xdr:rowOff>
    </xdr:from>
    <xdr:to>
      <xdr:col>77</xdr:col>
      <xdr:colOff>44450</xdr:colOff>
      <xdr:row>61</xdr:row>
      <xdr:rowOff>63077</xdr:rowOff>
    </xdr:to>
    <xdr:cxnSp macro="">
      <xdr:nvCxnSpPr>
        <xdr:cNvPr id="327" name="直線コネクタ 326">
          <a:extLst>
            <a:ext uri="{FF2B5EF4-FFF2-40B4-BE49-F238E27FC236}">
              <a16:creationId xmlns:a16="http://schemas.microsoft.com/office/drawing/2014/main" id="{7E1C8192-95D0-4812-ADAF-B9940F4D2C72}"/>
            </a:ext>
          </a:extLst>
        </xdr:cNvPr>
        <xdr:cNvCxnSpPr/>
      </xdr:nvCxnSpPr>
      <xdr:spPr>
        <a:xfrm>
          <a:off x="15293975" y="10513483"/>
          <a:ext cx="889000" cy="1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134408</xdr:rowOff>
    </xdr:from>
    <xdr:to>
      <xdr:col>77</xdr:col>
      <xdr:colOff>95250</xdr:colOff>
      <xdr:row>63</xdr:row>
      <xdr:rowOff>64558</xdr:rowOff>
    </xdr:to>
    <xdr:sp macro="" textlink="">
      <xdr:nvSpPr>
        <xdr:cNvPr id="328" name="フローチャート: 判断 327">
          <a:extLst>
            <a:ext uri="{FF2B5EF4-FFF2-40B4-BE49-F238E27FC236}">
              <a16:creationId xmlns:a16="http://schemas.microsoft.com/office/drawing/2014/main" id="{A3CF0AC1-C936-4C03-BEB6-FFCC3F745B94}"/>
            </a:ext>
          </a:extLst>
        </xdr:cNvPr>
        <xdr:cNvSpPr/>
      </xdr:nvSpPr>
      <xdr:spPr>
        <a:xfrm>
          <a:off x="16132175" y="10764308"/>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49335</xdr:rowOff>
    </xdr:from>
    <xdr:ext cx="736600" cy="259045"/>
    <xdr:sp macro="" textlink="">
      <xdr:nvSpPr>
        <xdr:cNvPr id="329" name="テキスト ボックス 328">
          <a:extLst>
            <a:ext uri="{FF2B5EF4-FFF2-40B4-BE49-F238E27FC236}">
              <a16:creationId xmlns:a16="http://schemas.microsoft.com/office/drawing/2014/main" id="{084B2B84-C4DA-4B07-84E2-81298379CC1C}"/>
            </a:ext>
          </a:extLst>
        </xdr:cNvPr>
        <xdr:cNvSpPr txBox="1"/>
      </xdr:nvSpPr>
      <xdr:spPr>
        <a:xfrm>
          <a:off x="15801975" y="10853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40957</xdr:rowOff>
    </xdr:from>
    <xdr:to>
      <xdr:col>72</xdr:col>
      <xdr:colOff>203200</xdr:colOff>
      <xdr:row>61</xdr:row>
      <xdr:rowOff>55033</xdr:rowOff>
    </xdr:to>
    <xdr:cxnSp macro="">
      <xdr:nvCxnSpPr>
        <xdr:cNvPr id="330" name="直線コネクタ 329">
          <a:extLst>
            <a:ext uri="{FF2B5EF4-FFF2-40B4-BE49-F238E27FC236}">
              <a16:creationId xmlns:a16="http://schemas.microsoft.com/office/drawing/2014/main" id="{11167C24-6B7F-46E8-910B-B836031ACF9D}"/>
            </a:ext>
          </a:extLst>
        </xdr:cNvPr>
        <xdr:cNvCxnSpPr/>
      </xdr:nvCxnSpPr>
      <xdr:spPr>
        <a:xfrm>
          <a:off x="14401800" y="10499407"/>
          <a:ext cx="892175"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63</xdr:row>
      <xdr:rowOff>53446</xdr:rowOff>
    </xdr:from>
    <xdr:to>
      <xdr:col>73</xdr:col>
      <xdr:colOff>44450</xdr:colOff>
      <xdr:row>63</xdr:row>
      <xdr:rowOff>155046</xdr:rowOff>
    </xdr:to>
    <xdr:sp macro="" textlink="">
      <xdr:nvSpPr>
        <xdr:cNvPr id="331" name="フローチャート: 判断 330">
          <a:extLst>
            <a:ext uri="{FF2B5EF4-FFF2-40B4-BE49-F238E27FC236}">
              <a16:creationId xmlns:a16="http://schemas.microsoft.com/office/drawing/2014/main" id="{67DE9F35-A749-411F-BF97-C8B49B58D0FA}"/>
            </a:ext>
          </a:extLst>
        </xdr:cNvPr>
        <xdr:cNvSpPr/>
      </xdr:nvSpPr>
      <xdr:spPr>
        <a:xfrm>
          <a:off x="15240000" y="10854796"/>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139823</xdr:rowOff>
    </xdr:from>
    <xdr:ext cx="762000" cy="259045"/>
    <xdr:sp macro="" textlink="">
      <xdr:nvSpPr>
        <xdr:cNvPr id="332" name="テキスト ボックス 331">
          <a:extLst>
            <a:ext uri="{FF2B5EF4-FFF2-40B4-BE49-F238E27FC236}">
              <a16:creationId xmlns:a16="http://schemas.microsoft.com/office/drawing/2014/main" id="{53842703-828B-4393-BE7D-69A26B4D916C}"/>
            </a:ext>
          </a:extLst>
        </xdr:cNvPr>
        <xdr:cNvSpPr txBox="1"/>
      </xdr:nvSpPr>
      <xdr:spPr>
        <a:xfrm>
          <a:off x="14912975" y="1094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14817</xdr:rowOff>
    </xdr:from>
    <xdr:to>
      <xdr:col>68</xdr:col>
      <xdr:colOff>152400</xdr:colOff>
      <xdr:row>61</xdr:row>
      <xdr:rowOff>40957</xdr:rowOff>
    </xdr:to>
    <xdr:cxnSp macro="">
      <xdr:nvCxnSpPr>
        <xdr:cNvPr id="333" name="直線コネクタ 332">
          <a:extLst>
            <a:ext uri="{FF2B5EF4-FFF2-40B4-BE49-F238E27FC236}">
              <a16:creationId xmlns:a16="http://schemas.microsoft.com/office/drawing/2014/main" id="{781F1471-CFB5-428A-A87D-57DC41972CE4}"/>
            </a:ext>
          </a:extLst>
        </xdr:cNvPr>
        <xdr:cNvCxnSpPr/>
      </xdr:nvCxnSpPr>
      <xdr:spPr>
        <a:xfrm>
          <a:off x="13515975" y="10473267"/>
          <a:ext cx="885825" cy="2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63</xdr:row>
      <xdr:rowOff>75565</xdr:rowOff>
    </xdr:from>
    <xdr:to>
      <xdr:col>68</xdr:col>
      <xdr:colOff>203200</xdr:colOff>
      <xdr:row>64</xdr:row>
      <xdr:rowOff>5715</xdr:rowOff>
    </xdr:to>
    <xdr:sp macro="" textlink="">
      <xdr:nvSpPr>
        <xdr:cNvPr id="334" name="フローチャート: 判断 333">
          <a:extLst>
            <a:ext uri="{FF2B5EF4-FFF2-40B4-BE49-F238E27FC236}">
              <a16:creationId xmlns:a16="http://schemas.microsoft.com/office/drawing/2014/main" id="{DCB91940-6041-4606-BC99-FCBEC1BB74FF}"/>
            </a:ext>
          </a:extLst>
        </xdr:cNvPr>
        <xdr:cNvSpPr/>
      </xdr:nvSpPr>
      <xdr:spPr>
        <a:xfrm>
          <a:off x="14354175" y="1087691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161942</xdr:rowOff>
    </xdr:from>
    <xdr:ext cx="762000" cy="259045"/>
    <xdr:sp macro="" textlink="">
      <xdr:nvSpPr>
        <xdr:cNvPr id="335" name="テキスト ボックス 334">
          <a:extLst>
            <a:ext uri="{FF2B5EF4-FFF2-40B4-BE49-F238E27FC236}">
              <a16:creationId xmlns:a16="http://schemas.microsoft.com/office/drawing/2014/main" id="{E6BA9BEC-0A76-417B-9668-DB89F43866AB}"/>
            </a:ext>
          </a:extLst>
        </xdr:cNvPr>
        <xdr:cNvSpPr txBox="1"/>
      </xdr:nvSpPr>
      <xdr:spPr>
        <a:xfrm>
          <a:off x="14020800" y="10966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45403</xdr:rowOff>
    </xdr:from>
    <xdr:to>
      <xdr:col>64</xdr:col>
      <xdr:colOff>152400</xdr:colOff>
      <xdr:row>63</xdr:row>
      <xdr:rowOff>147003</xdr:rowOff>
    </xdr:to>
    <xdr:sp macro="" textlink="">
      <xdr:nvSpPr>
        <xdr:cNvPr id="336" name="フローチャート: 判断 335">
          <a:extLst>
            <a:ext uri="{FF2B5EF4-FFF2-40B4-BE49-F238E27FC236}">
              <a16:creationId xmlns:a16="http://schemas.microsoft.com/office/drawing/2014/main" id="{7C226790-E2B1-4408-A109-D6F621F134C6}"/>
            </a:ext>
          </a:extLst>
        </xdr:cNvPr>
        <xdr:cNvSpPr/>
      </xdr:nvSpPr>
      <xdr:spPr>
        <a:xfrm>
          <a:off x="13465175" y="10849928"/>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131780</xdr:rowOff>
    </xdr:from>
    <xdr:ext cx="762000" cy="259045"/>
    <xdr:sp macro="" textlink="">
      <xdr:nvSpPr>
        <xdr:cNvPr id="337" name="テキスト ボックス 336">
          <a:extLst>
            <a:ext uri="{FF2B5EF4-FFF2-40B4-BE49-F238E27FC236}">
              <a16:creationId xmlns:a16="http://schemas.microsoft.com/office/drawing/2014/main" id="{A5FC777B-898D-40DC-B201-44D4648FD1F8}"/>
            </a:ext>
          </a:extLst>
        </xdr:cNvPr>
        <xdr:cNvSpPr txBox="1"/>
      </xdr:nvSpPr>
      <xdr:spPr>
        <a:xfrm>
          <a:off x="13134975" y="1093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2C8C533B-9A8A-4534-BF53-DE19868EF06D}"/>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42B1C8CB-F78A-4E05-B7C5-0329236BC465}"/>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2C0C1B3C-5132-44B4-A923-0C37B1BAFA6D}"/>
            </a:ext>
          </a:extLst>
        </xdr:cNvPr>
        <xdr:cNvSpPr txBox="1"/>
      </xdr:nvSpPr>
      <xdr:spPr>
        <a:xfrm>
          <a:off x="15078075"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C5851925-406B-4C86-B21D-CBA7F781B93C}"/>
            </a:ext>
          </a:extLst>
        </xdr:cNvPr>
        <xdr:cNvSpPr txBox="1"/>
      </xdr:nvSpPr>
      <xdr:spPr>
        <a:xfrm>
          <a:off x="14189075"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8F9FA597-3588-44E1-AF07-07FCE16E419D}"/>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20320</xdr:rowOff>
    </xdr:from>
    <xdr:to>
      <xdr:col>81</xdr:col>
      <xdr:colOff>95250</xdr:colOff>
      <xdr:row>61</xdr:row>
      <xdr:rowOff>121920</xdr:rowOff>
    </xdr:to>
    <xdr:sp macro="" textlink="">
      <xdr:nvSpPr>
        <xdr:cNvPr id="343" name="楕円 342">
          <a:extLst>
            <a:ext uri="{FF2B5EF4-FFF2-40B4-BE49-F238E27FC236}">
              <a16:creationId xmlns:a16="http://schemas.microsoft.com/office/drawing/2014/main" id="{F5011C7D-826C-4743-9465-3725F4B5B38C}"/>
            </a:ext>
          </a:extLst>
        </xdr:cNvPr>
        <xdr:cNvSpPr/>
      </xdr:nvSpPr>
      <xdr:spPr>
        <a:xfrm>
          <a:off x="16970375" y="1047877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36847</xdr:rowOff>
    </xdr:from>
    <xdr:ext cx="762000" cy="259045"/>
    <xdr:sp macro="" textlink="">
      <xdr:nvSpPr>
        <xdr:cNvPr id="344" name="定員管理の状況該当値テキスト">
          <a:extLst>
            <a:ext uri="{FF2B5EF4-FFF2-40B4-BE49-F238E27FC236}">
              <a16:creationId xmlns:a16="http://schemas.microsoft.com/office/drawing/2014/main" id="{36C00081-B16E-4A74-ADE6-936D649AAB94}"/>
            </a:ext>
          </a:extLst>
        </xdr:cNvPr>
        <xdr:cNvSpPr txBox="1"/>
      </xdr:nvSpPr>
      <xdr:spPr>
        <a:xfrm>
          <a:off x="17106900" y="1032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12277</xdr:rowOff>
    </xdr:from>
    <xdr:to>
      <xdr:col>77</xdr:col>
      <xdr:colOff>95250</xdr:colOff>
      <xdr:row>61</xdr:row>
      <xdr:rowOff>113877</xdr:rowOff>
    </xdr:to>
    <xdr:sp macro="" textlink="">
      <xdr:nvSpPr>
        <xdr:cNvPr id="345" name="楕円 344">
          <a:extLst>
            <a:ext uri="{FF2B5EF4-FFF2-40B4-BE49-F238E27FC236}">
              <a16:creationId xmlns:a16="http://schemas.microsoft.com/office/drawing/2014/main" id="{29AEBDA2-6E08-44B1-85C7-6A622C5611FB}"/>
            </a:ext>
          </a:extLst>
        </xdr:cNvPr>
        <xdr:cNvSpPr/>
      </xdr:nvSpPr>
      <xdr:spPr>
        <a:xfrm>
          <a:off x="16132175" y="10473902"/>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124054</xdr:rowOff>
    </xdr:from>
    <xdr:ext cx="736600" cy="259045"/>
    <xdr:sp macro="" textlink="">
      <xdr:nvSpPr>
        <xdr:cNvPr id="346" name="テキスト ボックス 345">
          <a:extLst>
            <a:ext uri="{FF2B5EF4-FFF2-40B4-BE49-F238E27FC236}">
              <a16:creationId xmlns:a16="http://schemas.microsoft.com/office/drawing/2014/main" id="{7A0A26EF-67F1-443D-92E4-B6D424B70B2A}"/>
            </a:ext>
          </a:extLst>
        </xdr:cNvPr>
        <xdr:cNvSpPr txBox="1"/>
      </xdr:nvSpPr>
      <xdr:spPr>
        <a:xfrm>
          <a:off x="15801975" y="10242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4233</xdr:rowOff>
    </xdr:from>
    <xdr:to>
      <xdr:col>73</xdr:col>
      <xdr:colOff>44450</xdr:colOff>
      <xdr:row>61</xdr:row>
      <xdr:rowOff>105833</xdr:rowOff>
    </xdr:to>
    <xdr:sp macro="" textlink="">
      <xdr:nvSpPr>
        <xdr:cNvPr id="347" name="楕円 346">
          <a:extLst>
            <a:ext uri="{FF2B5EF4-FFF2-40B4-BE49-F238E27FC236}">
              <a16:creationId xmlns:a16="http://schemas.microsoft.com/office/drawing/2014/main" id="{86DBE337-AD22-4454-B341-63A85A99DD0B}"/>
            </a:ext>
          </a:extLst>
        </xdr:cNvPr>
        <xdr:cNvSpPr/>
      </xdr:nvSpPr>
      <xdr:spPr>
        <a:xfrm>
          <a:off x="15240000" y="1046268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116010</xdr:rowOff>
    </xdr:from>
    <xdr:ext cx="762000" cy="259045"/>
    <xdr:sp macro="" textlink="">
      <xdr:nvSpPr>
        <xdr:cNvPr id="348" name="テキスト ボックス 347">
          <a:extLst>
            <a:ext uri="{FF2B5EF4-FFF2-40B4-BE49-F238E27FC236}">
              <a16:creationId xmlns:a16="http://schemas.microsoft.com/office/drawing/2014/main" id="{A0E7BA5E-B305-481F-87CC-018405D6102F}"/>
            </a:ext>
          </a:extLst>
        </xdr:cNvPr>
        <xdr:cNvSpPr txBox="1"/>
      </xdr:nvSpPr>
      <xdr:spPr>
        <a:xfrm>
          <a:off x="14912975"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161607</xdr:rowOff>
    </xdr:from>
    <xdr:to>
      <xdr:col>68</xdr:col>
      <xdr:colOff>203200</xdr:colOff>
      <xdr:row>61</xdr:row>
      <xdr:rowOff>91757</xdr:rowOff>
    </xdr:to>
    <xdr:sp macro="" textlink="">
      <xdr:nvSpPr>
        <xdr:cNvPr id="349" name="楕円 348">
          <a:extLst>
            <a:ext uri="{FF2B5EF4-FFF2-40B4-BE49-F238E27FC236}">
              <a16:creationId xmlns:a16="http://schemas.microsoft.com/office/drawing/2014/main" id="{3604836B-430D-489F-8267-1FA0F8375080}"/>
            </a:ext>
          </a:extLst>
        </xdr:cNvPr>
        <xdr:cNvSpPr/>
      </xdr:nvSpPr>
      <xdr:spPr>
        <a:xfrm>
          <a:off x="14354175" y="10451782"/>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101934</xdr:rowOff>
    </xdr:from>
    <xdr:ext cx="762000" cy="259045"/>
    <xdr:sp macro="" textlink="">
      <xdr:nvSpPr>
        <xdr:cNvPr id="350" name="テキスト ボックス 349">
          <a:extLst>
            <a:ext uri="{FF2B5EF4-FFF2-40B4-BE49-F238E27FC236}">
              <a16:creationId xmlns:a16="http://schemas.microsoft.com/office/drawing/2014/main" id="{8E8ECA0B-0638-4FB1-AC23-99367423CACE}"/>
            </a:ext>
          </a:extLst>
        </xdr:cNvPr>
        <xdr:cNvSpPr txBox="1"/>
      </xdr:nvSpPr>
      <xdr:spPr>
        <a:xfrm>
          <a:off x="14020800" y="10220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135467</xdr:rowOff>
    </xdr:from>
    <xdr:to>
      <xdr:col>64</xdr:col>
      <xdr:colOff>152400</xdr:colOff>
      <xdr:row>61</xdr:row>
      <xdr:rowOff>65617</xdr:rowOff>
    </xdr:to>
    <xdr:sp macro="" textlink="">
      <xdr:nvSpPr>
        <xdr:cNvPr id="351" name="楕円 350">
          <a:extLst>
            <a:ext uri="{FF2B5EF4-FFF2-40B4-BE49-F238E27FC236}">
              <a16:creationId xmlns:a16="http://schemas.microsoft.com/office/drawing/2014/main" id="{AAC10435-6C94-4D99-BEA1-F701FD0305FD}"/>
            </a:ext>
          </a:extLst>
        </xdr:cNvPr>
        <xdr:cNvSpPr/>
      </xdr:nvSpPr>
      <xdr:spPr>
        <a:xfrm>
          <a:off x="13465175" y="10422467"/>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75794</xdr:rowOff>
    </xdr:from>
    <xdr:ext cx="762000" cy="259045"/>
    <xdr:sp macro="" textlink="">
      <xdr:nvSpPr>
        <xdr:cNvPr id="352" name="テキスト ボックス 351">
          <a:extLst>
            <a:ext uri="{FF2B5EF4-FFF2-40B4-BE49-F238E27FC236}">
              <a16:creationId xmlns:a16="http://schemas.microsoft.com/office/drawing/2014/main" id="{3C3F7A86-242C-4FB4-919D-383B3109EC2E}"/>
            </a:ext>
          </a:extLst>
        </xdr:cNvPr>
        <xdr:cNvSpPr txBox="1"/>
      </xdr:nvSpPr>
      <xdr:spPr>
        <a:xfrm>
          <a:off x="13134975" y="1019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4107718A-2DDB-4AED-9B82-2CB7A16B48D4}"/>
            </a:ext>
          </a:extLst>
        </xdr:cNvPr>
        <xdr:cNvSpPr/>
      </xdr:nvSpPr>
      <xdr:spPr>
        <a:xfrm>
          <a:off x="12830175" y="5019675"/>
          <a:ext cx="50768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F4920306-3261-4207-B8AA-5088FD6B65D3}"/>
            </a:ext>
          </a:extLst>
        </xdr:cNvPr>
        <xdr:cNvSpPr txBox="1"/>
      </xdr:nvSpPr>
      <xdr:spPr>
        <a:xfrm>
          <a:off x="13675174" y="5381625"/>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E18B2D09-32F4-4DC9-AEA9-B3A053F9DBC6}"/>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843C783-68E4-45EE-9BC8-BAF12E5B65E0}"/>
            </a:ext>
          </a:extLst>
        </xdr:cNvPr>
        <xdr:cNvSpPr/>
      </xdr:nvSpPr>
      <xdr:spPr>
        <a:xfrm>
          <a:off x="17973675" y="52736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1E0755EA-D102-4690-A375-A3DE612CFB12}"/>
            </a:ext>
          </a:extLst>
        </xdr:cNvPr>
        <xdr:cNvSpPr/>
      </xdr:nvSpPr>
      <xdr:spPr>
        <a:xfrm>
          <a:off x="17973675" y="54641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95FBEAAE-EBF2-4A4E-95FE-052A9E20AA47}"/>
            </a:ext>
          </a:extLst>
        </xdr:cNvPr>
        <xdr:cNvSpPr/>
      </xdr:nvSpPr>
      <xdr:spPr>
        <a:xfrm>
          <a:off x="19621500" y="5273675"/>
          <a:ext cx="1273175"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D4203A80-4637-42F7-80E3-D471FB18E5B7}"/>
            </a:ext>
          </a:extLst>
        </xdr:cNvPr>
        <xdr:cNvSpPr/>
      </xdr:nvSpPr>
      <xdr:spPr>
        <a:xfrm>
          <a:off x="19621500" y="5464175"/>
          <a:ext cx="1273175"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B8764C0-89A2-4DE3-BDDB-B5CEEBA077B4}"/>
            </a:ext>
          </a:extLst>
        </xdr:cNvPr>
        <xdr:cNvSpPr/>
      </xdr:nvSpPr>
      <xdr:spPr>
        <a:xfrm>
          <a:off x="21085175" y="5273675"/>
          <a:ext cx="1270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DE14D142-A089-4271-8F7E-0F811F360832}"/>
            </a:ext>
          </a:extLst>
        </xdr:cNvPr>
        <xdr:cNvSpPr/>
      </xdr:nvSpPr>
      <xdr:spPr>
        <a:xfrm>
          <a:off x="21085175" y="5464175"/>
          <a:ext cx="1270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8E53E95D-E06E-4DD2-BC90-97B1AE8B2AB6}"/>
            </a:ext>
          </a:extLst>
        </xdr:cNvPr>
        <xdr:cNvSpPr/>
      </xdr:nvSpPr>
      <xdr:spPr>
        <a:xfrm>
          <a:off x="12830175" y="5781675"/>
          <a:ext cx="5076825" cy="240982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D6EDD178-EBC0-4F4B-8509-334F1E4D639E}"/>
            </a:ext>
          </a:extLst>
        </xdr:cNvPr>
        <xdr:cNvSpPr/>
      </xdr:nvSpPr>
      <xdr:spPr>
        <a:xfrm>
          <a:off x="18097500" y="5781675"/>
          <a:ext cx="6035675" cy="2409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E72498EE-63F9-4FEE-8A02-1A6529FB5C9D}"/>
            </a:ext>
          </a:extLst>
        </xdr:cNvPr>
        <xdr:cNvSpPr/>
      </xdr:nvSpPr>
      <xdr:spPr>
        <a:xfrm>
          <a:off x="18097500" y="5781675"/>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7D1B49FC-342E-45EF-B221-E57A192E1F7F}"/>
            </a:ext>
          </a:extLst>
        </xdr:cNvPr>
        <xdr:cNvSpPr txBox="1"/>
      </xdr:nvSpPr>
      <xdr:spPr>
        <a:xfrm>
          <a:off x="18227675" y="6096000"/>
          <a:ext cx="5775325" cy="203517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令和３年度、公営企業（下水道事業）における利率見直し時の一括償還の実施により一般会計からの繰出金が増加した影響で比率が一時的に悪化したものの、令和４年度においては、単年度実質公債費比率が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 ント、</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カ年平均が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ポイントそれぞれ改善することとなった。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野崎駅・四条畷駅周辺整備事業や新庁舎整備事業などの大型事業、公共施設の老朽化対策費用等により起債が増加し、公債費は高い水準で推移することが見込まれているため、その動向に十分に留意し、公債費の適切な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C8C81E7E-5E1F-4B3E-85DC-FC7AB2447A3E}"/>
            </a:ext>
          </a:extLst>
        </xdr:cNvPr>
        <xdr:cNvSpPr txBox="1"/>
      </xdr:nvSpPr>
      <xdr:spPr>
        <a:xfrm>
          <a:off x="12792075" y="5591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EC1F43B9-C5BB-4D69-B477-C3ED7DDAA537}"/>
            </a:ext>
          </a:extLst>
        </xdr:cNvPr>
        <xdr:cNvCxnSpPr/>
      </xdr:nvCxnSpPr>
      <xdr:spPr>
        <a:xfrm>
          <a:off x="12830175" y="81915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9607261F-5629-4C87-B80E-203042662FE3}"/>
            </a:ext>
          </a:extLst>
        </xdr:cNvPr>
        <xdr:cNvSpPr txBox="1"/>
      </xdr:nvSpPr>
      <xdr:spPr>
        <a:xfrm>
          <a:off x="12068175" y="805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B1B69911-9D05-42CA-AB94-785EBFCDEA8B}"/>
            </a:ext>
          </a:extLst>
        </xdr:cNvPr>
        <xdr:cNvCxnSpPr/>
      </xdr:nvCxnSpPr>
      <xdr:spPr>
        <a:xfrm>
          <a:off x="12830175" y="784678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5DD8A2BF-889C-4469-B204-0CDCBA517EB8}"/>
            </a:ext>
          </a:extLst>
        </xdr:cNvPr>
        <xdr:cNvSpPr txBox="1"/>
      </xdr:nvSpPr>
      <xdr:spPr>
        <a:xfrm>
          <a:off x="12068175" y="770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4864C0C5-9E0D-4B4F-8108-3B400064D36A}"/>
            </a:ext>
          </a:extLst>
        </xdr:cNvPr>
        <xdr:cNvCxnSpPr/>
      </xdr:nvCxnSpPr>
      <xdr:spPr>
        <a:xfrm>
          <a:off x="12830175" y="7502072"/>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C2F74380-6418-4A50-A44A-00AA88239382}"/>
            </a:ext>
          </a:extLst>
        </xdr:cNvPr>
        <xdr:cNvSpPr txBox="1"/>
      </xdr:nvSpPr>
      <xdr:spPr>
        <a:xfrm>
          <a:off x="12068175" y="7363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CEB84174-8CE8-404A-BCE7-450BDE205CFA}"/>
            </a:ext>
          </a:extLst>
        </xdr:cNvPr>
        <xdr:cNvCxnSpPr/>
      </xdr:nvCxnSpPr>
      <xdr:spPr>
        <a:xfrm>
          <a:off x="12830175" y="7160532"/>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B634B9B1-A7E1-459D-844D-091D093F8E37}"/>
            </a:ext>
          </a:extLst>
        </xdr:cNvPr>
        <xdr:cNvSpPr txBox="1"/>
      </xdr:nvSpPr>
      <xdr:spPr>
        <a:xfrm>
          <a:off x="12068175"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12DAC878-0E62-4484-8009-C6057085E5B6}"/>
            </a:ext>
          </a:extLst>
        </xdr:cNvPr>
        <xdr:cNvCxnSpPr/>
      </xdr:nvCxnSpPr>
      <xdr:spPr>
        <a:xfrm>
          <a:off x="12830175" y="6815818"/>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7296089E-35C1-4C88-89B6-EF2B8837C269}"/>
            </a:ext>
          </a:extLst>
        </xdr:cNvPr>
        <xdr:cNvSpPr txBox="1"/>
      </xdr:nvSpPr>
      <xdr:spPr>
        <a:xfrm>
          <a:off x="12068175"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44249E53-49A9-4C81-A111-AE30FA3E0B5F}"/>
            </a:ext>
          </a:extLst>
        </xdr:cNvPr>
        <xdr:cNvCxnSpPr/>
      </xdr:nvCxnSpPr>
      <xdr:spPr>
        <a:xfrm>
          <a:off x="12830175" y="6471103"/>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D9B9FED7-2ED3-4D41-80F9-53468C6CF1CD}"/>
            </a:ext>
          </a:extLst>
        </xdr:cNvPr>
        <xdr:cNvSpPr txBox="1"/>
      </xdr:nvSpPr>
      <xdr:spPr>
        <a:xfrm>
          <a:off x="12068175"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8B357A1-CDC0-4F43-94E7-3973C6BBEE78}"/>
            </a:ext>
          </a:extLst>
        </xdr:cNvPr>
        <xdr:cNvCxnSpPr/>
      </xdr:nvCxnSpPr>
      <xdr:spPr>
        <a:xfrm>
          <a:off x="12830175" y="6126389"/>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3D7711D1-EDC2-4CA5-AA45-322012150018}"/>
            </a:ext>
          </a:extLst>
        </xdr:cNvPr>
        <xdr:cNvCxnSpPr/>
      </xdr:nvCxnSpPr>
      <xdr:spPr>
        <a:xfrm>
          <a:off x="12830175" y="57816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D9B25175-115F-4D30-8DE4-A65DC1B990B7}"/>
            </a:ext>
          </a:extLst>
        </xdr:cNvPr>
        <xdr:cNvSpPr/>
      </xdr:nvSpPr>
      <xdr:spPr>
        <a:xfrm>
          <a:off x="12830175" y="5781675"/>
          <a:ext cx="5076825" cy="24098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44</xdr:row>
      <xdr:rowOff>73176</xdr:rowOff>
    </xdr:to>
    <xdr:cxnSp macro="">
      <xdr:nvCxnSpPr>
        <xdr:cNvPr id="382" name="直線コネクタ 381">
          <a:extLst>
            <a:ext uri="{FF2B5EF4-FFF2-40B4-BE49-F238E27FC236}">
              <a16:creationId xmlns:a16="http://schemas.microsoft.com/office/drawing/2014/main" id="{C968EC13-82E2-482A-A91C-B05E505C9FA1}"/>
            </a:ext>
          </a:extLst>
        </xdr:cNvPr>
        <xdr:cNvCxnSpPr/>
      </xdr:nvCxnSpPr>
      <xdr:spPr>
        <a:xfrm flipV="1">
          <a:off x="17021175" y="605427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3" name="公債費負担の状況最小値テキスト">
          <a:extLst>
            <a:ext uri="{FF2B5EF4-FFF2-40B4-BE49-F238E27FC236}">
              <a16:creationId xmlns:a16="http://schemas.microsoft.com/office/drawing/2014/main" id="{81280F71-98D5-4EA9-B61A-3D7AF3075F8E}"/>
            </a:ext>
          </a:extLst>
        </xdr:cNvPr>
        <xdr:cNvSpPr txBox="1"/>
      </xdr:nvSpPr>
      <xdr:spPr>
        <a:xfrm>
          <a:off x="17106900" y="7592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4" name="直線コネクタ 383">
          <a:extLst>
            <a:ext uri="{FF2B5EF4-FFF2-40B4-BE49-F238E27FC236}">
              <a16:creationId xmlns:a16="http://schemas.microsoft.com/office/drawing/2014/main" id="{42EB40A4-0413-42E1-A624-28C74B32B29D}"/>
            </a:ext>
          </a:extLst>
        </xdr:cNvPr>
        <xdr:cNvCxnSpPr/>
      </xdr:nvCxnSpPr>
      <xdr:spPr>
        <a:xfrm>
          <a:off x="16932275" y="7616976"/>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5" name="公債費負担の状況最大値テキスト">
          <a:extLst>
            <a:ext uri="{FF2B5EF4-FFF2-40B4-BE49-F238E27FC236}">
              <a16:creationId xmlns:a16="http://schemas.microsoft.com/office/drawing/2014/main" id="{3FA5CE86-3257-4A56-B0B9-E364E16814C5}"/>
            </a:ext>
          </a:extLst>
        </xdr:cNvPr>
        <xdr:cNvSpPr txBox="1"/>
      </xdr:nvSpPr>
      <xdr:spPr>
        <a:xfrm>
          <a:off x="17106900" y="580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6" name="直線コネクタ 385">
          <a:extLst>
            <a:ext uri="{FF2B5EF4-FFF2-40B4-BE49-F238E27FC236}">
              <a16:creationId xmlns:a16="http://schemas.microsoft.com/office/drawing/2014/main" id="{8B519609-902E-45BF-B368-A189D2BCDCD4}"/>
            </a:ext>
          </a:extLst>
        </xdr:cNvPr>
        <xdr:cNvCxnSpPr/>
      </xdr:nvCxnSpPr>
      <xdr:spPr>
        <a:xfrm>
          <a:off x="16932275" y="6054272"/>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42</xdr:row>
      <xdr:rowOff>13909</xdr:rowOff>
    </xdr:to>
    <xdr:cxnSp macro="">
      <xdr:nvCxnSpPr>
        <xdr:cNvPr id="387" name="直線コネクタ 386">
          <a:extLst>
            <a:ext uri="{FF2B5EF4-FFF2-40B4-BE49-F238E27FC236}">
              <a16:creationId xmlns:a16="http://schemas.microsoft.com/office/drawing/2014/main" id="{EE147082-80AD-42E0-B5EF-809CFE2F97ED}"/>
            </a:ext>
          </a:extLst>
        </xdr:cNvPr>
        <xdr:cNvCxnSpPr/>
      </xdr:nvCxnSpPr>
      <xdr:spPr>
        <a:xfrm flipV="1">
          <a:off x="16182975" y="6988175"/>
          <a:ext cx="838200" cy="2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59768</xdr:rowOff>
    </xdr:from>
    <xdr:ext cx="762000" cy="259045"/>
    <xdr:sp macro="" textlink="">
      <xdr:nvSpPr>
        <xdr:cNvPr id="388" name="公債費負担の状況平均値テキスト">
          <a:extLst>
            <a:ext uri="{FF2B5EF4-FFF2-40B4-BE49-F238E27FC236}">
              <a16:creationId xmlns:a16="http://schemas.microsoft.com/office/drawing/2014/main" id="{7A1D427F-4D0F-4104-9C88-33A9D54EC8FA}"/>
            </a:ext>
          </a:extLst>
        </xdr:cNvPr>
        <xdr:cNvSpPr txBox="1"/>
      </xdr:nvSpPr>
      <xdr:spPr>
        <a:xfrm>
          <a:off x="17106900" y="6917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87691</xdr:rowOff>
    </xdr:from>
    <xdr:to>
      <xdr:col>81</xdr:col>
      <xdr:colOff>95250</xdr:colOff>
      <xdr:row>41</xdr:row>
      <xdr:rowOff>17841</xdr:rowOff>
    </xdr:to>
    <xdr:sp macro="" textlink="">
      <xdr:nvSpPr>
        <xdr:cNvPr id="389" name="フローチャート: 判断 388">
          <a:extLst>
            <a:ext uri="{FF2B5EF4-FFF2-40B4-BE49-F238E27FC236}">
              <a16:creationId xmlns:a16="http://schemas.microsoft.com/office/drawing/2014/main" id="{04B1E9BF-2C45-4125-8D82-61AD061F933D}"/>
            </a:ext>
          </a:extLst>
        </xdr:cNvPr>
        <xdr:cNvSpPr/>
      </xdr:nvSpPr>
      <xdr:spPr>
        <a:xfrm>
          <a:off x="16970375" y="6948866"/>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150888</xdr:rowOff>
    </xdr:from>
    <xdr:to>
      <xdr:col>77</xdr:col>
      <xdr:colOff>44450</xdr:colOff>
      <xdr:row>42</xdr:row>
      <xdr:rowOff>13909</xdr:rowOff>
    </xdr:to>
    <xdr:cxnSp macro="">
      <xdr:nvCxnSpPr>
        <xdr:cNvPr id="390" name="直線コネクタ 389">
          <a:extLst>
            <a:ext uri="{FF2B5EF4-FFF2-40B4-BE49-F238E27FC236}">
              <a16:creationId xmlns:a16="http://schemas.microsoft.com/office/drawing/2014/main" id="{691816E2-9EA4-44EA-A79D-A1F4701C9E6F}"/>
            </a:ext>
          </a:extLst>
        </xdr:cNvPr>
        <xdr:cNvCxnSpPr/>
      </xdr:nvCxnSpPr>
      <xdr:spPr>
        <a:xfrm>
          <a:off x="15293975" y="7180338"/>
          <a:ext cx="889000" cy="3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91" name="フローチャート: 判断 390">
          <a:extLst>
            <a:ext uri="{FF2B5EF4-FFF2-40B4-BE49-F238E27FC236}">
              <a16:creationId xmlns:a16="http://schemas.microsoft.com/office/drawing/2014/main" id="{CC9ED5C5-D8B6-4466-BF40-771F2E176C1D}"/>
            </a:ext>
          </a:extLst>
        </xdr:cNvPr>
        <xdr:cNvSpPr/>
      </xdr:nvSpPr>
      <xdr:spPr>
        <a:xfrm>
          <a:off x="16132175" y="6934200"/>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392" name="テキスト ボックス 391">
          <a:extLst>
            <a:ext uri="{FF2B5EF4-FFF2-40B4-BE49-F238E27FC236}">
              <a16:creationId xmlns:a16="http://schemas.microsoft.com/office/drawing/2014/main" id="{2DDA4D6A-E382-4260-BFB8-0FEE995112EA}"/>
            </a:ext>
          </a:extLst>
        </xdr:cNvPr>
        <xdr:cNvSpPr txBox="1"/>
      </xdr:nvSpPr>
      <xdr:spPr>
        <a:xfrm>
          <a:off x="15801975"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150888</xdr:rowOff>
    </xdr:from>
    <xdr:to>
      <xdr:col>72</xdr:col>
      <xdr:colOff>203200</xdr:colOff>
      <xdr:row>41</xdr:row>
      <xdr:rowOff>150888</xdr:rowOff>
    </xdr:to>
    <xdr:cxnSp macro="">
      <xdr:nvCxnSpPr>
        <xdr:cNvPr id="393" name="直線コネクタ 392">
          <a:extLst>
            <a:ext uri="{FF2B5EF4-FFF2-40B4-BE49-F238E27FC236}">
              <a16:creationId xmlns:a16="http://schemas.microsoft.com/office/drawing/2014/main" id="{6BC7D877-2155-4AB4-9AA5-F7B0BD40A7BB}"/>
            </a:ext>
          </a:extLst>
        </xdr:cNvPr>
        <xdr:cNvCxnSpPr/>
      </xdr:nvCxnSpPr>
      <xdr:spPr>
        <a:xfrm>
          <a:off x="14401800" y="7180338"/>
          <a:ext cx="892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156633</xdr:rowOff>
    </xdr:from>
    <xdr:to>
      <xdr:col>73</xdr:col>
      <xdr:colOff>44450</xdr:colOff>
      <xdr:row>41</xdr:row>
      <xdr:rowOff>86783</xdr:rowOff>
    </xdr:to>
    <xdr:sp macro="" textlink="">
      <xdr:nvSpPr>
        <xdr:cNvPr id="394" name="フローチャート: 判断 393">
          <a:extLst>
            <a:ext uri="{FF2B5EF4-FFF2-40B4-BE49-F238E27FC236}">
              <a16:creationId xmlns:a16="http://schemas.microsoft.com/office/drawing/2014/main" id="{C0B48ECB-FBF1-4F1B-8E42-692249CD712B}"/>
            </a:ext>
          </a:extLst>
        </xdr:cNvPr>
        <xdr:cNvSpPr/>
      </xdr:nvSpPr>
      <xdr:spPr>
        <a:xfrm>
          <a:off x="15240000" y="701463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96960</xdr:rowOff>
    </xdr:from>
    <xdr:ext cx="762000" cy="259045"/>
    <xdr:sp macro="" textlink="">
      <xdr:nvSpPr>
        <xdr:cNvPr id="395" name="テキスト ボックス 394">
          <a:extLst>
            <a:ext uri="{FF2B5EF4-FFF2-40B4-BE49-F238E27FC236}">
              <a16:creationId xmlns:a16="http://schemas.microsoft.com/office/drawing/2014/main" id="{82F52965-D327-4212-9854-F0316F6CD77D}"/>
            </a:ext>
          </a:extLst>
        </xdr:cNvPr>
        <xdr:cNvSpPr txBox="1"/>
      </xdr:nvSpPr>
      <xdr:spPr>
        <a:xfrm>
          <a:off x="14912975"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138491</xdr:rowOff>
    </xdr:from>
    <xdr:to>
      <xdr:col>68</xdr:col>
      <xdr:colOff>152400</xdr:colOff>
      <xdr:row>41</xdr:row>
      <xdr:rowOff>150888</xdr:rowOff>
    </xdr:to>
    <xdr:cxnSp macro="">
      <xdr:nvCxnSpPr>
        <xdr:cNvPr id="396" name="直線コネクタ 395">
          <a:extLst>
            <a:ext uri="{FF2B5EF4-FFF2-40B4-BE49-F238E27FC236}">
              <a16:creationId xmlns:a16="http://schemas.microsoft.com/office/drawing/2014/main" id="{A4566FC6-96A1-4F9C-A211-BD85E70B78A4}"/>
            </a:ext>
          </a:extLst>
        </xdr:cNvPr>
        <xdr:cNvCxnSpPr/>
      </xdr:nvCxnSpPr>
      <xdr:spPr>
        <a:xfrm>
          <a:off x="13515975" y="6999666"/>
          <a:ext cx="885825" cy="18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145143</xdr:rowOff>
    </xdr:from>
    <xdr:to>
      <xdr:col>68</xdr:col>
      <xdr:colOff>203200</xdr:colOff>
      <xdr:row>41</xdr:row>
      <xdr:rowOff>75293</xdr:rowOff>
    </xdr:to>
    <xdr:sp macro="" textlink="">
      <xdr:nvSpPr>
        <xdr:cNvPr id="397" name="フローチャート: 判断 396">
          <a:extLst>
            <a:ext uri="{FF2B5EF4-FFF2-40B4-BE49-F238E27FC236}">
              <a16:creationId xmlns:a16="http://schemas.microsoft.com/office/drawing/2014/main" id="{5B5D38A0-F1EA-40E4-B562-C0AA03F908DF}"/>
            </a:ext>
          </a:extLst>
        </xdr:cNvPr>
        <xdr:cNvSpPr/>
      </xdr:nvSpPr>
      <xdr:spPr>
        <a:xfrm>
          <a:off x="14354175" y="7006318"/>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85470</xdr:rowOff>
    </xdr:from>
    <xdr:ext cx="762000" cy="259045"/>
    <xdr:sp macro="" textlink="">
      <xdr:nvSpPr>
        <xdr:cNvPr id="398" name="テキスト ボックス 397">
          <a:extLst>
            <a:ext uri="{FF2B5EF4-FFF2-40B4-BE49-F238E27FC236}">
              <a16:creationId xmlns:a16="http://schemas.microsoft.com/office/drawing/2014/main" id="{44D13965-84B4-40F7-943F-625A1E812582}"/>
            </a:ext>
          </a:extLst>
        </xdr:cNvPr>
        <xdr:cNvSpPr txBox="1"/>
      </xdr:nvSpPr>
      <xdr:spPr>
        <a:xfrm>
          <a:off x="14020800" y="677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133652</xdr:rowOff>
    </xdr:from>
    <xdr:to>
      <xdr:col>64</xdr:col>
      <xdr:colOff>152400</xdr:colOff>
      <xdr:row>41</xdr:row>
      <xdr:rowOff>63802</xdr:rowOff>
    </xdr:to>
    <xdr:sp macro="" textlink="">
      <xdr:nvSpPr>
        <xdr:cNvPr id="399" name="フローチャート: 判断 398">
          <a:extLst>
            <a:ext uri="{FF2B5EF4-FFF2-40B4-BE49-F238E27FC236}">
              <a16:creationId xmlns:a16="http://schemas.microsoft.com/office/drawing/2014/main" id="{398B8587-7C7F-410D-905A-62C5EE3944B8}"/>
            </a:ext>
          </a:extLst>
        </xdr:cNvPr>
        <xdr:cNvSpPr/>
      </xdr:nvSpPr>
      <xdr:spPr>
        <a:xfrm>
          <a:off x="13465175" y="6991652"/>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48579</xdr:rowOff>
    </xdr:from>
    <xdr:ext cx="762000" cy="259045"/>
    <xdr:sp macro="" textlink="">
      <xdr:nvSpPr>
        <xdr:cNvPr id="400" name="テキスト ボックス 399">
          <a:extLst>
            <a:ext uri="{FF2B5EF4-FFF2-40B4-BE49-F238E27FC236}">
              <a16:creationId xmlns:a16="http://schemas.microsoft.com/office/drawing/2014/main" id="{21267677-1FA0-41DC-A795-C86873737301}"/>
            </a:ext>
          </a:extLst>
        </xdr:cNvPr>
        <xdr:cNvSpPr txBox="1"/>
      </xdr:nvSpPr>
      <xdr:spPr>
        <a:xfrm>
          <a:off x="13134975" y="7081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6823C395-E00B-4F13-92E4-8E36E51621E1}"/>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F734A27D-BB74-47BF-9491-2836392411AA}"/>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C97DAB83-FA14-4E6C-85F9-A12C484CEDD1}"/>
            </a:ext>
          </a:extLst>
        </xdr:cNvPr>
        <xdr:cNvSpPr txBox="1"/>
      </xdr:nvSpPr>
      <xdr:spPr>
        <a:xfrm>
          <a:off x="15078075"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AF8201BA-EC5A-44BE-B3B9-7081AB5DA16D}"/>
            </a:ext>
          </a:extLst>
        </xdr:cNvPr>
        <xdr:cNvSpPr txBox="1"/>
      </xdr:nvSpPr>
      <xdr:spPr>
        <a:xfrm>
          <a:off x="14189075"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27EFD57D-073C-4224-B36E-E333EDD70E95}"/>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406" name="楕円 405">
          <a:extLst>
            <a:ext uri="{FF2B5EF4-FFF2-40B4-BE49-F238E27FC236}">
              <a16:creationId xmlns:a16="http://schemas.microsoft.com/office/drawing/2014/main" id="{86718A68-9D18-4344-8B2D-57536B7868E5}"/>
            </a:ext>
          </a:extLst>
        </xdr:cNvPr>
        <xdr:cNvSpPr/>
      </xdr:nvSpPr>
      <xdr:spPr>
        <a:xfrm>
          <a:off x="16970375" y="693420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92727</xdr:rowOff>
    </xdr:from>
    <xdr:ext cx="762000" cy="259045"/>
    <xdr:sp macro="" textlink="">
      <xdr:nvSpPr>
        <xdr:cNvPr id="407" name="公債費負担の状況該当値テキスト">
          <a:extLst>
            <a:ext uri="{FF2B5EF4-FFF2-40B4-BE49-F238E27FC236}">
              <a16:creationId xmlns:a16="http://schemas.microsoft.com/office/drawing/2014/main" id="{50E67B2E-E836-47F2-8791-772D973B15B1}"/>
            </a:ext>
          </a:extLst>
        </xdr:cNvPr>
        <xdr:cNvSpPr txBox="1"/>
      </xdr:nvSpPr>
      <xdr:spPr>
        <a:xfrm>
          <a:off x="17106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134559</xdr:rowOff>
    </xdr:from>
    <xdr:to>
      <xdr:col>77</xdr:col>
      <xdr:colOff>95250</xdr:colOff>
      <xdr:row>42</xdr:row>
      <xdr:rowOff>64709</xdr:rowOff>
    </xdr:to>
    <xdr:sp macro="" textlink="">
      <xdr:nvSpPr>
        <xdr:cNvPr id="408" name="楕円 407">
          <a:extLst>
            <a:ext uri="{FF2B5EF4-FFF2-40B4-BE49-F238E27FC236}">
              <a16:creationId xmlns:a16="http://schemas.microsoft.com/office/drawing/2014/main" id="{DB17D624-80C6-4CE4-B593-B41D4D5E9A87}"/>
            </a:ext>
          </a:extLst>
        </xdr:cNvPr>
        <xdr:cNvSpPr/>
      </xdr:nvSpPr>
      <xdr:spPr>
        <a:xfrm>
          <a:off x="16132175" y="7164009"/>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49486</xdr:rowOff>
    </xdr:from>
    <xdr:ext cx="736600" cy="259045"/>
    <xdr:sp macro="" textlink="">
      <xdr:nvSpPr>
        <xdr:cNvPr id="409" name="テキスト ボックス 408">
          <a:extLst>
            <a:ext uri="{FF2B5EF4-FFF2-40B4-BE49-F238E27FC236}">
              <a16:creationId xmlns:a16="http://schemas.microsoft.com/office/drawing/2014/main" id="{D3CE4D35-E889-49ED-8C5F-C765BA03143B}"/>
            </a:ext>
          </a:extLst>
        </xdr:cNvPr>
        <xdr:cNvSpPr txBox="1"/>
      </xdr:nvSpPr>
      <xdr:spPr>
        <a:xfrm>
          <a:off x="15801975" y="725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100088</xdr:rowOff>
    </xdr:from>
    <xdr:to>
      <xdr:col>73</xdr:col>
      <xdr:colOff>44450</xdr:colOff>
      <xdr:row>42</xdr:row>
      <xdr:rowOff>30238</xdr:rowOff>
    </xdr:to>
    <xdr:sp macro="" textlink="">
      <xdr:nvSpPr>
        <xdr:cNvPr id="410" name="楕円 409">
          <a:extLst>
            <a:ext uri="{FF2B5EF4-FFF2-40B4-BE49-F238E27FC236}">
              <a16:creationId xmlns:a16="http://schemas.microsoft.com/office/drawing/2014/main" id="{26CF8B54-1962-49A8-8F4F-5AC871E1FD83}"/>
            </a:ext>
          </a:extLst>
        </xdr:cNvPr>
        <xdr:cNvSpPr/>
      </xdr:nvSpPr>
      <xdr:spPr>
        <a:xfrm>
          <a:off x="15240000" y="7132713"/>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15015</xdr:rowOff>
    </xdr:from>
    <xdr:ext cx="762000" cy="259045"/>
    <xdr:sp macro="" textlink="">
      <xdr:nvSpPr>
        <xdr:cNvPr id="411" name="テキスト ボックス 410">
          <a:extLst>
            <a:ext uri="{FF2B5EF4-FFF2-40B4-BE49-F238E27FC236}">
              <a16:creationId xmlns:a16="http://schemas.microsoft.com/office/drawing/2014/main" id="{E9608C1A-2C4A-4410-949F-05EA48E5849C}"/>
            </a:ext>
          </a:extLst>
        </xdr:cNvPr>
        <xdr:cNvSpPr txBox="1"/>
      </xdr:nvSpPr>
      <xdr:spPr>
        <a:xfrm>
          <a:off x="14912975"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100088</xdr:rowOff>
    </xdr:from>
    <xdr:to>
      <xdr:col>68</xdr:col>
      <xdr:colOff>203200</xdr:colOff>
      <xdr:row>42</xdr:row>
      <xdr:rowOff>30238</xdr:rowOff>
    </xdr:to>
    <xdr:sp macro="" textlink="">
      <xdr:nvSpPr>
        <xdr:cNvPr id="412" name="楕円 411">
          <a:extLst>
            <a:ext uri="{FF2B5EF4-FFF2-40B4-BE49-F238E27FC236}">
              <a16:creationId xmlns:a16="http://schemas.microsoft.com/office/drawing/2014/main" id="{B6137AD5-C6C8-45DB-9E0F-AEDF567FDF66}"/>
            </a:ext>
          </a:extLst>
        </xdr:cNvPr>
        <xdr:cNvSpPr/>
      </xdr:nvSpPr>
      <xdr:spPr>
        <a:xfrm>
          <a:off x="14354175" y="713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15015</xdr:rowOff>
    </xdr:from>
    <xdr:ext cx="762000" cy="259045"/>
    <xdr:sp macro="" textlink="">
      <xdr:nvSpPr>
        <xdr:cNvPr id="413" name="テキスト ボックス 412">
          <a:extLst>
            <a:ext uri="{FF2B5EF4-FFF2-40B4-BE49-F238E27FC236}">
              <a16:creationId xmlns:a16="http://schemas.microsoft.com/office/drawing/2014/main" id="{4346238C-71F0-460A-A340-1B50941972E0}"/>
            </a:ext>
          </a:extLst>
        </xdr:cNvPr>
        <xdr:cNvSpPr txBox="1"/>
      </xdr:nvSpPr>
      <xdr:spPr>
        <a:xfrm>
          <a:off x="14020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87691</xdr:rowOff>
    </xdr:from>
    <xdr:to>
      <xdr:col>64</xdr:col>
      <xdr:colOff>152400</xdr:colOff>
      <xdr:row>41</xdr:row>
      <xdr:rowOff>17841</xdr:rowOff>
    </xdr:to>
    <xdr:sp macro="" textlink="">
      <xdr:nvSpPr>
        <xdr:cNvPr id="414" name="楕円 413">
          <a:extLst>
            <a:ext uri="{FF2B5EF4-FFF2-40B4-BE49-F238E27FC236}">
              <a16:creationId xmlns:a16="http://schemas.microsoft.com/office/drawing/2014/main" id="{AAF1BBD2-2132-4103-8DC6-A5B799D76566}"/>
            </a:ext>
          </a:extLst>
        </xdr:cNvPr>
        <xdr:cNvSpPr/>
      </xdr:nvSpPr>
      <xdr:spPr>
        <a:xfrm>
          <a:off x="13465175" y="6948866"/>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28018</xdr:rowOff>
    </xdr:from>
    <xdr:ext cx="762000" cy="259045"/>
    <xdr:sp macro="" textlink="">
      <xdr:nvSpPr>
        <xdr:cNvPr id="415" name="テキスト ボックス 414">
          <a:extLst>
            <a:ext uri="{FF2B5EF4-FFF2-40B4-BE49-F238E27FC236}">
              <a16:creationId xmlns:a16="http://schemas.microsoft.com/office/drawing/2014/main" id="{2DB6067F-0BA4-4A51-B1C9-03C85A38A90A}"/>
            </a:ext>
          </a:extLst>
        </xdr:cNvPr>
        <xdr:cNvSpPr txBox="1"/>
      </xdr:nvSpPr>
      <xdr:spPr>
        <a:xfrm>
          <a:off x="13134975" y="6717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E933472E-D1E9-492D-BCAF-E0A2CE89E415}"/>
            </a:ext>
          </a:extLst>
        </xdr:cNvPr>
        <xdr:cNvSpPr/>
      </xdr:nvSpPr>
      <xdr:spPr>
        <a:xfrm>
          <a:off x="12830175" y="1209675"/>
          <a:ext cx="50768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A163E232-295A-41BF-800C-162D3B86A353}"/>
            </a:ext>
          </a:extLst>
        </xdr:cNvPr>
        <xdr:cNvSpPr txBox="1"/>
      </xdr:nvSpPr>
      <xdr:spPr>
        <a:xfrm>
          <a:off x="13758530" y="1571625"/>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BFEC22C0-3F26-4E73-ABCB-FC19225CA2B5}"/>
            </a:ext>
          </a:extLst>
        </xdr:cNvPr>
        <xdr:cNvSpPr txBox="1"/>
      </xdr:nvSpPr>
      <xdr:spPr>
        <a:xfrm>
          <a:off x="15327645"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54E5FE80-7A72-4AD4-885A-D5295AAA1A2F}"/>
            </a:ext>
          </a:extLst>
        </xdr:cNvPr>
        <xdr:cNvSpPr/>
      </xdr:nvSpPr>
      <xdr:spPr>
        <a:xfrm>
          <a:off x="17973675" y="14636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FD187502-621F-454A-A273-66E10BE0F3F6}"/>
            </a:ext>
          </a:extLst>
        </xdr:cNvPr>
        <xdr:cNvSpPr/>
      </xdr:nvSpPr>
      <xdr:spPr>
        <a:xfrm>
          <a:off x="17973675" y="16541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87A688D-02D1-4DEA-8270-54850063CB7C}"/>
            </a:ext>
          </a:extLst>
        </xdr:cNvPr>
        <xdr:cNvSpPr/>
      </xdr:nvSpPr>
      <xdr:spPr>
        <a:xfrm>
          <a:off x="19621500" y="1463675"/>
          <a:ext cx="1273175"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7CEF670A-5EF1-4723-A3F4-643CE55E0CAB}"/>
            </a:ext>
          </a:extLst>
        </xdr:cNvPr>
        <xdr:cNvSpPr/>
      </xdr:nvSpPr>
      <xdr:spPr>
        <a:xfrm>
          <a:off x="19621500" y="1654175"/>
          <a:ext cx="1273175"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382785FE-4E8C-4E00-A47A-C4CB3741E789}"/>
            </a:ext>
          </a:extLst>
        </xdr:cNvPr>
        <xdr:cNvSpPr/>
      </xdr:nvSpPr>
      <xdr:spPr>
        <a:xfrm>
          <a:off x="21085175" y="1463675"/>
          <a:ext cx="1270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8A5B2A73-3840-4585-9102-651E19234AFF}"/>
            </a:ext>
          </a:extLst>
        </xdr:cNvPr>
        <xdr:cNvSpPr/>
      </xdr:nvSpPr>
      <xdr:spPr>
        <a:xfrm>
          <a:off x="21085175" y="1654175"/>
          <a:ext cx="1270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3C23026C-2C20-47A5-8F51-B8388CA3A43E}"/>
            </a:ext>
          </a:extLst>
        </xdr:cNvPr>
        <xdr:cNvSpPr/>
      </xdr:nvSpPr>
      <xdr:spPr>
        <a:xfrm>
          <a:off x="12830175" y="1971675"/>
          <a:ext cx="5076825" cy="240982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791C5DA6-789D-4552-BE1D-CEA655986C3C}"/>
            </a:ext>
          </a:extLst>
        </xdr:cNvPr>
        <xdr:cNvSpPr/>
      </xdr:nvSpPr>
      <xdr:spPr>
        <a:xfrm>
          <a:off x="18097500" y="1971675"/>
          <a:ext cx="6035675" cy="2409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A8AC251E-9446-4440-A405-77F50DD98671}"/>
            </a:ext>
          </a:extLst>
        </xdr:cNvPr>
        <xdr:cNvSpPr/>
      </xdr:nvSpPr>
      <xdr:spPr>
        <a:xfrm>
          <a:off x="18097500" y="1971675"/>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3F66F38D-07F1-4255-8931-0EBF7646285D}"/>
            </a:ext>
          </a:extLst>
        </xdr:cNvPr>
        <xdr:cNvSpPr txBox="1"/>
      </xdr:nvSpPr>
      <xdr:spPr>
        <a:xfrm>
          <a:off x="18227675" y="2286000"/>
          <a:ext cx="5775325" cy="203517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将来負担額は公営企業も含む地方債残高の減少により令和３年度と比べて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2,578,614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千円減少しており、前年度に引き続き充当可能財源等が将来負担額を上回ったため、マイナス値となり、将来負担比率が「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 なっている。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今後も事業実施の適正化を図り、 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FC092AFB-3381-429B-B813-7DFCFB4EF97A}"/>
            </a:ext>
          </a:extLst>
        </xdr:cNvPr>
        <xdr:cNvSpPr txBox="1"/>
      </xdr:nvSpPr>
      <xdr:spPr>
        <a:xfrm>
          <a:off x="12792075" y="1781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CBD37B54-59CB-4F06-AE66-C8687EE6CDAE}"/>
            </a:ext>
          </a:extLst>
        </xdr:cNvPr>
        <xdr:cNvCxnSpPr/>
      </xdr:nvCxnSpPr>
      <xdr:spPr>
        <a:xfrm>
          <a:off x="12830175" y="43815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8CAF37-C45C-4AEA-94C1-7BC0BEE8CFBD}"/>
            </a:ext>
          </a:extLst>
        </xdr:cNvPr>
        <xdr:cNvSpPr txBox="1"/>
      </xdr:nvSpPr>
      <xdr:spPr>
        <a:xfrm>
          <a:off x="12068175" y="424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DBE2B04B-41AA-4532-9FE1-04A5B788982A}"/>
            </a:ext>
          </a:extLst>
        </xdr:cNvPr>
        <xdr:cNvCxnSpPr/>
      </xdr:nvCxnSpPr>
      <xdr:spPr>
        <a:xfrm>
          <a:off x="12830175" y="4036786"/>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FE4CE6B9-504C-41B3-84EF-57430A3BF6D5}"/>
            </a:ext>
          </a:extLst>
        </xdr:cNvPr>
        <xdr:cNvSpPr txBox="1"/>
      </xdr:nvSpPr>
      <xdr:spPr>
        <a:xfrm>
          <a:off x="12068175" y="3897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C5172BB1-F264-4920-BD9C-094E7A83AC7F}"/>
            </a:ext>
          </a:extLst>
        </xdr:cNvPr>
        <xdr:cNvCxnSpPr/>
      </xdr:nvCxnSpPr>
      <xdr:spPr>
        <a:xfrm>
          <a:off x="12830175" y="3692072"/>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99A7777C-E561-4BC8-B464-D13339DB6B0A}"/>
            </a:ext>
          </a:extLst>
        </xdr:cNvPr>
        <xdr:cNvSpPr txBox="1"/>
      </xdr:nvSpPr>
      <xdr:spPr>
        <a:xfrm>
          <a:off x="12068175" y="3553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4D1C6DB5-01A4-48E0-9E10-7EF611790B62}"/>
            </a:ext>
          </a:extLst>
        </xdr:cNvPr>
        <xdr:cNvCxnSpPr/>
      </xdr:nvCxnSpPr>
      <xdr:spPr>
        <a:xfrm>
          <a:off x="12830175" y="3350532"/>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6D02D16E-0E8B-4F44-8BE7-F1423B061CDB}"/>
            </a:ext>
          </a:extLst>
        </xdr:cNvPr>
        <xdr:cNvSpPr txBox="1"/>
      </xdr:nvSpPr>
      <xdr:spPr>
        <a:xfrm>
          <a:off x="12068175"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4D939394-C2E7-4800-BE68-FCB5F44333F6}"/>
            </a:ext>
          </a:extLst>
        </xdr:cNvPr>
        <xdr:cNvCxnSpPr/>
      </xdr:nvCxnSpPr>
      <xdr:spPr>
        <a:xfrm>
          <a:off x="12830175" y="3005818"/>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A34402B0-0CBD-4B61-A832-1FAB24B787B1}"/>
            </a:ext>
          </a:extLst>
        </xdr:cNvPr>
        <xdr:cNvSpPr txBox="1"/>
      </xdr:nvSpPr>
      <xdr:spPr>
        <a:xfrm>
          <a:off x="12068175"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8B0A40E1-17F7-416D-95BF-5A64EE46F0F2}"/>
            </a:ext>
          </a:extLst>
        </xdr:cNvPr>
        <xdr:cNvCxnSpPr/>
      </xdr:nvCxnSpPr>
      <xdr:spPr>
        <a:xfrm>
          <a:off x="12830175" y="2661104"/>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C1040F80-CAED-4DC1-8E3B-B3FFC24BD683}"/>
            </a:ext>
          </a:extLst>
        </xdr:cNvPr>
        <xdr:cNvSpPr txBox="1"/>
      </xdr:nvSpPr>
      <xdr:spPr>
        <a:xfrm>
          <a:off x="12068175"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CBD212F5-CBC1-422F-8578-13DADD227687}"/>
            </a:ext>
          </a:extLst>
        </xdr:cNvPr>
        <xdr:cNvCxnSpPr/>
      </xdr:nvCxnSpPr>
      <xdr:spPr>
        <a:xfrm>
          <a:off x="12830175" y="2316389"/>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CEFD4F56-3C3C-499D-A490-C3A6EED7AFEF}"/>
            </a:ext>
          </a:extLst>
        </xdr:cNvPr>
        <xdr:cNvSpPr txBox="1"/>
      </xdr:nvSpPr>
      <xdr:spPr>
        <a:xfrm>
          <a:off x="12068175"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5FD24799-2A7C-4127-9757-FFFF543029BB}"/>
            </a:ext>
          </a:extLst>
        </xdr:cNvPr>
        <xdr:cNvCxnSpPr/>
      </xdr:nvCxnSpPr>
      <xdr:spPr>
        <a:xfrm>
          <a:off x="12830175" y="19716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5C83CDA1-B6FC-4827-AB58-BF17C95A9AF4}"/>
            </a:ext>
          </a:extLst>
        </xdr:cNvPr>
        <xdr:cNvSpPr/>
      </xdr:nvSpPr>
      <xdr:spPr>
        <a:xfrm>
          <a:off x="12830175" y="1971675"/>
          <a:ext cx="5076825" cy="24098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94252</xdr:rowOff>
    </xdr:to>
    <xdr:cxnSp macro="">
      <xdr:nvCxnSpPr>
        <xdr:cNvPr id="446" name="直線コネクタ 445">
          <a:extLst>
            <a:ext uri="{FF2B5EF4-FFF2-40B4-BE49-F238E27FC236}">
              <a16:creationId xmlns:a16="http://schemas.microsoft.com/office/drawing/2014/main" id="{BBADCB9D-946E-4451-94BC-EB4EBC0CC8EC}"/>
            </a:ext>
          </a:extLst>
        </xdr:cNvPr>
        <xdr:cNvCxnSpPr/>
      </xdr:nvCxnSpPr>
      <xdr:spPr>
        <a:xfrm flipV="1">
          <a:off x="17021175" y="2316389"/>
          <a:ext cx="0" cy="15497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66329</xdr:rowOff>
    </xdr:from>
    <xdr:ext cx="762000" cy="259045"/>
    <xdr:sp macro="" textlink="">
      <xdr:nvSpPr>
        <xdr:cNvPr id="447" name="将来負担の状況最小値テキスト">
          <a:extLst>
            <a:ext uri="{FF2B5EF4-FFF2-40B4-BE49-F238E27FC236}">
              <a16:creationId xmlns:a16="http://schemas.microsoft.com/office/drawing/2014/main" id="{661F2155-43A9-4957-BB19-821294DDF9FC}"/>
            </a:ext>
          </a:extLst>
        </xdr:cNvPr>
        <xdr:cNvSpPr txBox="1"/>
      </xdr:nvSpPr>
      <xdr:spPr>
        <a:xfrm>
          <a:off x="17106900" y="3841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94252</xdr:rowOff>
    </xdr:from>
    <xdr:to>
      <xdr:col>81</xdr:col>
      <xdr:colOff>133350</xdr:colOff>
      <xdr:row>22</xdr:row>
      <xdr:rowOff>94252</xdr:rowOff>
    </xdr:to>
    <xdr:cxnSp macro="">
      <xdr:nvCxnSpPr>
        <xdr:cNvPr id="448" name="直線コネクタ 447">
          <a:extLst>
            <a:ext uri="{FF2B5EF4-FFF2-40B4-BE49-F238E27FC236}">
              <a16:creationId xmlns:a16="http://schemas.microsoft.com/office/drawing/2014/main" id="{E96D1EA5-EA7D-42E7-AFC4-929663171805}"/>
            </a:ext>
          </a:extLst>
        </xdr:cNvPr>
        <xdr:cNvCxnSpPr/>
      </xdr:nvCxnSpPr>
      <xdr:spPr>
        <a:xfrm>
          <a:off x="16932275" y="3866152"/>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30E19A89-0D7C-4A1C-9633-28B43087DBCD}"/>
            </a:ext>
          </a:extLst>
        </xdr:cNvPr>
        <xdr:cNvSpPr txBox="1"/>
      </xdr:nvSpPr>
      <xdr:spPr>
        <a:xfrm>
          <a:off x="17106900" y="200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C536EE49-E6BA-4185-B5B5-8A95D26FAD7A}"/>
            </a:ext>
          </a:extLst>
        </xdr:cNvPr>
        <xdr:cNvCxnSpPr/>
      </xdr:nvCxnSpPr>
      <xdr:spPr>
        <a:xfrm>
          <a:off x="16932275" y="2316389"/>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1" name="将来負担の状況平均値テキスト">
          <a:extLst>
            <a:ext uri="{FF2B5EF4-FFF2-40B4-BE49-F238E27FC236}">
              <a16:creationId xmlns:a16="http://schemas.microsoft.com/office/drawing/2014/main" id="{7D39E5C1-005B-463E-A649-8767D62A0B2C}"/>
            </a:ext>
          </a:extLst>
        </xdr:cNvPr>
        <xdr:cNvSpPr txBox="1"/>
      </xdr:nvSpPr>
      <xdr:spPr>
        <a:xfrm>
          <a:off x="17106900" y="2237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4F92C049-1AD8-49CF-8685-E48650E55C2B}"/>
            </a:ext>
          </a:extLst>
        </xdr:cNvPr>
        <xdr:cNvSpPr/>
      </xdr:nvSpPr>
      <xdr:spPr>
        <a:xfrm>
          <a:off x="16970375" y="2262414"/>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5A3A16AC-2FFE-4932-B187-C8B2DE281F8A}"/>
            </a:ext>
          </a:extLst>
        </xdr:cNvPr>
        <xdr:cNvSpPr/>
      </xdr:nvSpPr>
      <xdr:spPr>
        <a:xfrm>
          <a:off x="16132175" y="2262414"/>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EFEFF430-58B7-4B97-B3AA-97C620501D6A}"/>
            </a:ext>
          </a:extLst>
        </xdr:cNvPr>
        <xdr:cNvSpPr txBox="1"/>
      </xdr:nvSpPr>
      <xdr:spPr>
        <a:xfrm>
          <a:off x="15801975" y="2034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135255</xdr:rowOff>
    </xdr:from>
    <xdr:to>
      <xdr:col>73</xdr:col>
      <xdr:colOff>44450</xdr:colOff>
      <xdr:row>14</xdr:row>
      <xdr:rowOff>65405</xdr:rowOff>
    </xdr:to>
    <xdr:sp macro="" textlink="">
      <xdr:nvSpPr>
        <xdr:cNvPr id="455" name="フローチャート: 判断 454">
          <a:extLst>
            <a:ext uri="{FF2B5EF4-FFF2-40B4-BE49-F238E27FC236}">
              <a16:creationId xmlns:a16="http://schemas.microsoft.com/office/drawing/2014/main" id="{8C599888-62AF-4D02-A560-DA1A546849D0}"/>
            </a:ext>
          </a:extLst>
        </xdr:cNvPr>
        <xdr:cNvSpPr/>
      </xdr:nvSpPr>
      <xdr:spPr>
        <a:xfrm>
          <a:off x="15240000" y="236410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75582</xdr:rowOff>
    </xdr:from>
    <xdr:ext cx="762000" cy="259045"/>
    <xdr:sp macro="" textlink="">
      <xdr:nvSpPr>
        <xdr:cNvPr id="456" name="テキスト ボックス 455">
          <a:extLst>
            <a:ext uri="{FF2B5EF4-FFF2-40B4-BE49-F238E27FC236}">
              <a16:creationId xmlns:a16="http://schemas.microsoft.com/office/drawing/2014/main" id="{CD1F6546-E714-4381-BFCE-2BD409F08C3A}"/>
            </a:ext>
          </a:extLst>
        </xdr:cNvPr>
        <xdr:cNvSpPr txBox="1"/>
      </xdr:nvSpPr>
      <xdr:spPr>
        <a:xfrm>
          <a:off x="14912975" y="2132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42182</xdr:rowOff>
    </xdr:from>
    <xdr:to>
      <xdr:col>68</xdr:col>
      <xdr:colOff>203200</xdr:colOff>
      <xdr:row>13</xdr:row>
      <xdr:rowOff>143782</xdr:rowOff>
    </xdr:to>
    <xdr:sp macro="" textlink="">
      <xdr:nvSpPr>
        <xdr:cNvPr id="457" name="フローチャート: 判断 456">
          <a:extLst>
            <a:ext uri="{FF2B5EF4-FFF2-40B4-BE49-F238E27FC236}">
              <a16:creationId xmlns:a16="http://schemas.microsoft.com/office/drawing/2014/main" id="{A0B1CDBD-0918-40D7-B068-2651CE202C10}"/>
            </a:ext>
          </a:extLst>
        </xdr:cNvPr>
        <xdr:cNvSpPr/>
      </xdr:nvSpPr>
      <xdr:spPr>
        <a:xfrm>
          <a:off x="14354175" y="2271032"/>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153959</xdr:rowOff>
    </xdr:from>
    <xdr:ext cx="762000" cy="259045"/>
    <xdr:sp macro="" textlink="">
      <xdr:nvSpPr>
        <xdr:cNvPr id="458" name="テキスト ボックス 457">
          <a:extLst>
            <a:ext uri="{FF2B5EF4-FFF2-40B4-BE49-F238E27FC236}">
              <a16:creationId xmlns:a16="http://schemas.microsoft.com/office/drawing/2014/main" id="{313B28E9-1FD0-4E25-B672-61F348595B15}"/>
            </a:ext>
          </a:extLst>
        </xdr:cNvPr>
        <xdr:cNvSpPr txBox="1"/>
      </xdr:nvSpPr>
      <xdr:spPr>
        <a:xfrm>
          <a:off x="14020800" y="2039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80101</xdr:rowOff>
    </xdr:from>
    <xdr:to>
      <xdr:col>64</xdr:col>
      <xdr:colOff>152400</xdr:colOff>
      <xdr:row>14</xdr:row>
      <xdr:rowOff>10251</xdr:rowOff>
    </xdr:to>
    <xdr:sp macro="" textlink="">
      <xdr:nvSpPr>
        <xdr:cNvPr id="459" name="フローチャート: 判断 458">
          <a:extLst>
            <a:ext uri="{FF2B5EF4-FFF2-40B4-BE49-F238E27FC236}">
              <a16:creationId xmlns:a16="http://schemas.microsoft.com/office/drawing/2014/main" id="{54879726-013C-490E-AF94-6C6361C31A5F}"/>
            </a:ext>
          </a:extLst>
        </xdr:cNvPr>
        <xdr:cNvSpPr/>
      </xdr:nvSpPr>
      <xdr:spPr>
        <a:xfrm>
          <a:off x="13465175" y="2308951"/>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20428</xdr:rowOff>
    </xdr:from>
    <xdr:ext cx="762000" cy="259045"/>
    <xdr:sp macro="" textlink="">
      <xdr:nvSpPr>
        <xdr:cNvPr id="460" name="テキスト ボックス 459">
          <a:extLst>
            <a:ext uri="{FF2B5EF4-FFF2-40B4-BE49-F238E27FC236}">
              <a16:creationId xmlns:a16="http://schemas.microsoft.com/office/drawing/2014/main" id="{757C7514-E918-4D53-9CE4-A668DABB6851}"/>
            </a:ext>
          </a:extLst>
        </xdr:cNvPr>
        <xdr:cNvSpPr txBox="1"/>
      </xdr:nvSpPr>
      <xdr:spPr>
        <a:xfrm>
          <a:off x="13134975" y="2077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C57413E3-010F-44DC-BE61-DC95292E5B2B}"/>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B0E6048A-D96E-4F2F-81EE-09E5FF4E6BE1}"/>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A559BEF7-50DC-4101-A818-8FD1B8315EA8}"/>
            </a:ext>
          </a:extLst>
        </xdr:cNvPr>
        <xdr:cNvSpPr txBox="1"/>
      </xdr:nvSpPr>
      <xdr:spPr>
        <a:xfrm>
          <a:off x="15078075"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68A52704-99E9-4891-8E6A-7C4ED2341AC2}"/>
            </a:ext>
          </a:extLst>
        </xdr:cNvPr>
        <xdr:cNvSpPr txBox="1"/>
      </xdr:nvSpPr>
      <xdr:spPr>
        <a:xfrm>
          <a:off x="14189075"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FB7D4BE6-89C6-40F6-88E7-BB99FB7DCCBE}"/>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大阪府大東市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117,294
114,309
18.27
53,850,154
52,574,118
1,266,203
25,190,391
32,755,596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これまで行ってきた指定管理者制度の導入、事務事業の民間委託等の行財政改革や消防の広域化などにより職員数を削減してきたことによって、類似団体平均よりも低い水準での推移が続いている。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令和４年度では、会計年度任用職員の報酬や時間外勤務手当が増加した一方で、退職手当や一般職給、期末手当が減少したことにより、前年度から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今後も引き続き適切な定員管理に努めるとともに、公民連携の推進や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DX</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の導入推進により人件費総額の削減に努める。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24130</xdr:rowOff>
    </xdr:from>
    <xdr:to>
      <xdr:col>24</xdr:col>
      <xdr:colOff>25400</xdr:colOff>
      <xdr:row>41</xdr:row>
      <xdr:rowOff>124714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81980"/>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96791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124714</xdr:rowOff>
    </xdr:from>
    <xdr:to>
      <xdr:col>24</xdr:col>
      <xdr:colOff>114300</xdr:colOff>
      <xdr:row>41</xdr:row>
      <xdr:rowOff>124714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24130</xdr:rowOff>
    </xdr:from>
    <xdr:to>
      <xdr:col>24</xdr:col>
      <xdr:colOff>114300</xdr:colOff>
      <xdr:row>33</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83566</xdr:rowOff>
    </xdr:from>
    <xdr:to>
      <xdr:col>24</xdr:col>
      <xdr:colOff>25400</xdr:colOff>
      <xdr:row>35</xdr:row>
      <xdr:rowOff>129286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08431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119143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462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147066</xdr:rowOff>
    </xdr:from>
    <xdr:to>
      <xdr:col>24</xdr:col>
      <xdr:colOff>76200</xdr:colOff>
      <xdr:row>38</xdr:row>
      <xdr:rowOff>77215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129286</xdr:rowOff>
    </xdr:from>
    <xdr:to>
      <xdr:col>19</xdr:col>
      <xdr:colOff>187325</xdr:colOff>
      <xdr:row>36</xdr:row>
      <xdr:rowOff>49276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3003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110490</xdr:rowOff>
    </xdr:from>
    <xdr:to>
      <xdr:col>20</xdr:col>
      <xdr:colOff>38100</xdr:colOff>
      <xdr:row>38</xdr:row>
      <xdr:rowOff>40640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25417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37846</xdr:rowOff>
    </xdr:from>
    <xdr:to>
      <xdr:col>15</xdr:col>
      <xdr:colOff>98425</xdr:colOff>
      <xdr:row>36</xdr:row>
      <xdr:rowOff>49276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038596"/>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12192</xdr:rowOff>
    </xdr:from>
    <xdr:to>
      <xdr:col>15</xdr:col>
      <xdr:colOff>149225</xdr:colOff>
      <xdr:row>38</xdr:row>
      <xdr:rowOff>113792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52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98569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37846</xdr:rowOff>
    </xdr:from>
    <xdr:to>
      <xdr:col>11</xdr:col>
      <xdr:colOff>9525</xdr:colOff>
      <xdr:row>35</xdr:row>
      <xdr:rowOff>65278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0385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32766</xdr:rowOff>
    </xdr:from>
    <xdr:to>
      <xdr:col>24</xdr:col>
      <xdr:colOff>76200</xdr:colOff>
      <xdr:row>35</xdr:row>
      <xdr:rowOff>134366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49293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87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78486</xdr:rowOff>
    </xdr:from>
    <xdr:to>
      <xdr:col>20</xdr:col>
      <xdr:colOff>38100</xdr:colOff>
      <xdr:row>36</xdr:row>
      <xdr:rowOff>8636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18813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48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169926</xdr:rowOff>
    </xdr:from>
    <xdr:to>
      <xdr:col>15</xdr:col>
      <xdr:colOff>149225</xdr:colOff>
      <xdr:row>36</xdr:row>
      <xdr:rowOff>100076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110253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158496</xdr:rowOff>
    </xdr:from>
    <xdr:to>
      <xdr:col>11</xdr:col>
      <xdr:colOff>60325</xdr:colOff>
      <xdr:row>35</xdr:row>
      <xdr:rowOff>88646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98823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14478</xdr:rowOff>
    </xdr:from>
    <xdr:to>
      <xdr:col>6</xdr:col>
      <xdr:colOff>171450</xdr:colOff>
      <xdr:row>35</xdr:row>
      <xdr:rowOff>116078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126255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物件費が類似団体平均に比べ高止まりしているのは、業務の民間委託化を推進し、職員人件費等から委託料（物件費）へのシフトが起きているためである。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現在は福祉施設や公営住宅、市民会館、公民館、スポーツ施設などの施設管理や一部の窓口業務について民間委託を実施しており、今後も順次民間委託化を進めていく。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26307</xdr:rowOff>
    </xdr:from>
    <xdr:to>
      <xdr:col>82</xdr:col>
      <xdr:colOff>107950</xdr:colOff>
      <xdr:row>22</xdr:row>
      <xdr:rowOff>72572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55157"/>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112684</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26307</xdr:rowOff>
    </xdr:from>
    <xdr:to>
      <xdr:col>82</xdr:col>
      <xdr:colOff>196850</xdr:colOff>
      <xdr:row>13</xdr:row>
      <xdr:rowOff>26307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55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50800</xdr:rowOff>
    </xdr:from>
    <xdr:to>
      <xdr:col>82</xdr:col>
      <xdr:colOff>107950</xdr:colOff>
      <xdr:row>18</xdr:row>
      <xdr:rowOff>83457</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369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79120</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22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50800</xdr:rowOff>
    </xdr:from>
    <xdr:to>
      <xdr:col>78</xdr:col>
      <xdr:colOff>69850</xdr:colOff>
      <xdr:row>18</xdr:row>
      <xdr:rowOff>72571</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1369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72571</xdr:rowOff>
    </xdr:from>
    <xdr:to>
      <xdr:col>73</xdr:col>
      <xdr:colOff>180975</xdr:colOff>
      <xdr:row>19</xdr:row>
      <xdr:rowOff>31750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158671"/>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103414</xdr:rowOff>
    </xdr:from>
    <xdr:to>
      <xdr:col>74</xdr:col>
      <xdr:colOff>31750</xdr:colOff>
      <xdr:row>17</xdr:row>
      <xdr:rowOff>33564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43741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31750</xdr:rowOff>
    </xdr:from>
    <xdr:to>
      <xdr:col>69</xdr:col>
      <xdr:colOff>92075</xdr:colOff>
      <xdr:row>19</xdr:row>
      <xdr:rowOff>31750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289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84364</xdr:rowOff>
    </xdr:from>
    <xdr:to>
      <xdr:col>69</xdr:col>
      <xdr:colOff>142875</xdr:colOff>
      <xdr:row>18</xdr:row>
      <xdr:rowOff>14514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9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24691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6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73479</xdr:rowOff>
    </xdr:from>
    <xdr:to>
      <xdr:col>65</xdr:col>
      <xdr:colOff>53975</xdr:colOff>
      <xdr:row>18</xdr:row>
      <xdr:rowOff>3629</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8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13806</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57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32657</xdr:rowOff>
    </xdr:from>
    <xdr:to>
      <xdr:col>82</xdr:col>
      <xdr:colOff>158750</xdr:colOff>
      <xdr:row>18</xdr:row>
      <xdr:rowOff>134257</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4734</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9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0</xdr:rowOff>
    </xdr:from>
    <xdr:to>
      <xdr:col>78</xdr:col>
      <xdr:colOff>120650</xdr:colOff>
      <xdr:row>18</xdr:row>
      <xdr:rowOff>101600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86377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7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21771</xdr:rowOff>
    </xdr:from>
    <xdr:to>
      <xdr:col>74</xdr:col>
      <xdr:colOff>31750</xdr:colOff>
      <xdr:row>18</xdr:row>
      <xdr:rowOff>123371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10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108149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9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152400</xdr:rowOff>
    </xdr:from>
    <xdr:to>
      <xdr:col>69</xdr:col>
      <xdr:colOff>142875</xdr:colOff>
      <xdr:row>19</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67327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152400</xdr:rowOff>
    </xdr:from>
    <xdr:to>
      <xdr:col>65</xdr:col>
      <xdr:colOff>53975</xdr:colOff>
      <xdr:row>19</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67327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係る経常収支比率が類似団体平均を上回る要因として、障害者自立支援給付事業や障害児通所給付費の額が膨らんでいることなどが挙げられる。資格審査等の適正化や各種手当への独自加算等の見直しを進めていくことで、財政を圧迫する上昇傾向に歯止めをかけ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61</xdr:row>
      <xdr:rowOff>115570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57</xdr:row>
      <xdr:rowOff>24130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663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146067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5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129540</xdr:rowOff>
    </xdr:from>
    <xdr:to>
      <xdr:col>24</xdr:col>
      <xdr:colOff>76200</xdr:colOff>
      <xdr:row>57</xdr:row>
      <xdr:rowOff>59690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157480</xdr:rowOff>
    </xdr:from>
    <xdr:to>
      <xdr:col>19</xdr:col>
      <xdr:colOff>187325</xdr:colOff>
      <xdr:row>56</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58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91440</xdr:rowOff>
    </xdr:from>
    <xdr:to>
      <xdr:col>20</xdr:col>
      <xdr:colOff>38100</xdr:colOff>
      <xdr:row>57</xdr:row>
      <xdr:rowOff>21590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31767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157480</xdr:rowOff>
    </xdr:from>
    <xdr:to>
      <xdr:col>15</xdr:col>
      <xdr:colOff>98425</xdr:colOff>
      <xdr:row>57</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7586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62230</xdr:rowOff>
    </xdr:from>
    <xdr:to>
      <xdr:col>11</xdr:col>
      <xdr:colOff>9525</xdr:colOff>
      <xdr:row>57</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834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148590</xdr:rowOff>
    </xdr:from>
    <xdr:to>
      <xdr:col>11</xdr:col>
      <xdr:colOff>60325</xdr:colOff>
      <xdr:row>56</xdr:row>
      <xdr:rowOff>78740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88917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110490</xdr:rowOff>
    </xdr:from>
    <xdr:to>
      <xdr:col>6</xdr:col>
      <xdr:colOff>171450</xdr:colOff>
      <xdr:row>56</xdr:row>
      <xdr:rowOff>40640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50817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144780</xdr:rowOff>
    </xdr:from>
    <xdr:to>
      <xdr:col>24</xdr:col>
      <xdr:colOff>76200</xdr:colOff>
      <xdr:row>57</xdr:row>
      <xdr:rowOff>74930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116857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106680</xdr:rowOff>
    </xdr:from>
    <xdr:to>
      <xdr:col>15</xdr:col>
      <xdr:colOff>149225</xdr:colOff>
      <xdr:row>57</xdr:row>
      <xdr:rowOff>36830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21607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11430</xdr:rowOff>
    </xdr:from>
    <xdr:to>
      <xdr:col>6</xdr:col>
      <xdr:colOff>171450</xdr:colOff>
      <xdr:row>57</xdr:row>
      <xdr:rowOff>113030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97807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その他に係る経常収支比率が類似団体平均を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ポイント上回っているのは、繰出金の増加が主な要因である。令和３年度に大きく悪化したのは、公債費と同じく</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年後利率見直し時の一括償還で下水道事業会計への出資金が一時的に増加したことが主に影響している。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今後は介護予防の推進等により、税収を主な財源とする普通会計の負担額を減らしていくよう努める。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159657</xdr:rowOff>
    </xdr:from>
    <xdr:to>
      <xdr:col>82</xdr:col>
      <xdr:colOff>107950</xdr:colOff>
      <xdr:row>59</xdr:row>
      <xdr:rowOff>129722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103757"/>
          <a:ext cx="8382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83457</xdr:rowOff>
    </xdr:from>
    <xdr:to>
      <xdr:col>78</xdr:col>
      <xdr:colOff>69850</xdr:colOff>
      <xdr:row>59</xdr:row>
      <xdr:rowOff>129722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27557"/>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81643</xdr:rowOff>
    </xdr:from>
    <xdr:to>
      <xdr:col>78</xdr:col>
      <xdr:colOff>120650</xdr:colOff>
      <xdr:row>57</xdr:row>
      <xdr:rowOff>11793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21970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5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83457</xdr:rowOff>
    </xdr:from>
    <xdr:to>
      <xdr:col>73</xdr:col>
      <xdr:colOff>180975</xdr:colOff>
      <xdr:row>59</xdr:row>
      <xdr:rowOff>20865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027557"/>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29028</xdr:rowOff>
    </xdr:from>
    <xdr:to>
      <xdr:col>69</xdr:col>
      <xdr:colOff>92075</xdr:colOff>
      <xdr:row>59</xdr:row>
      <xdr:rowOff>20865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9731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73478</xdr:rowOff>
    </xdr:from>
    <xdr:to>
      <xdr:col>69</xdr:col>
      <xdr:colOff>142875</xdr:colOff>
      <xdr:row>58</xdr:row>
      <xdr:rowOff>3628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13805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29935</xdr:rowOff>
    </xdr:from>
    <xdr:to>
      <xdr:col>65</xdr:col>
      <xdr:colOff>53975</xdr:colOff>
      <xdr:row>57</xdr:row>
      <xdr:rowOff>131535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141712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108857</xdr:rowOff>
    </xdr:from>
    <xdr:to>
      <xdr:col>82</xdr:col>
      <xdr:colOff>158750</xdr:colOff>
      <xdr:row>59</xdr:row>
      <xdr:rowOff>39007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80934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78922</xdr:rowOff>
    </xdr:from>
    <xdr:to>
      <xdr:col>78</xdr:col>
      <xdr:colOff>120650</xdr:colOff>
      <xdr:row>60</xdr:row>
      <xdr:rowOff>9072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165299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28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32657</xdr:rowOff>
    </xdr:from>
    <xdr:to>
      <xdr:col>74</xdr:col>
      <xdr:colOff>31750</xdr:colOff>
      <xdr:row>58</xdr:row>
      <xdr:rowOff>134257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119034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141515</xdr:rowOff>
    </xdr:from>
    <xdr:to>
      <xdr:col>69</xdr:col>
      <xdr:colOff>142875</xdr:colOff>
      <xdr:row>59</xdr:row>
      <xdr:rowOff>71665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56442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149678</xdr:rowOff>
    </xdr:from>
    <xdr:to>
      <xdr:col>65</xdr:col>
      <xdr:colOff>53975</xdr:colOff>
      <xdr:row>58</xdr:row>
      <xdr:rowOff>79828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64605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一部事務組合への負担金の増加により、補助費等に係る経常収支比率は類似団体平均を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今後も引き続き、一部事務組合への負担金について精査するとともに、各種団体等への補助金についても見直しを図っていくことで抑制に努める。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36260"/>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163576</xdr:rowOff>
    </xdr:from>
    <xdr:to>
      <xdr:col>82</xdr:col>
      <xdr:colOff>107950</xdr:colOff>
      <xdr:row>39</xdr:row>
      <xdr:rowOff>19558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67867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15003</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15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19558</xdr:rowOff>
    </xdr:from>
    <xdr:to>
      <xdr:col>78</xdr:col>
      <xdr:colOff>69850</xdr:colOff>
      <xdr:row>39</xdr:row>
      <xdr:rowOff>65278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7061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28702</xdr:rowOff>
    </xdr:from>
    <xdr:to>
      <xdr:col>73</xdr:col>
      <xdr:colOff>180975</xdr:colOff>
      <xdr:row>39</xdr:row>
      <xdr:rowOff>65278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7152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145288</xdr:rowOff>
    </xdr:from>
    <xdr:to>
      <xdr:col>69</xdr:col>
      <xdr:colOff>92075</xdr:colOff>
      <xdr:row>39</xdr:row>
      <xdr:rowOff>28702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66038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35052</xdr:rowOff>
    </xdr:from>
    <xdr:to>
      <xdr:col>69</xdr:col>
      <xdr:colOff>142875</xdr:colOff>
      <xdr:row>36</xdr:row>
      <xdr:rowOff>136652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20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146829</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xdr:rowOff>
    </xdr:from>
    <xdr:to>
      <xdr:col>65</xdr:col>
      <xdr:colOff>53975</xdr:colOff>
      <xdr:row>36</xdr:row>
      <xdr:rowOff>109220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119397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112776</xdr:rowOff>
    </xdr:from>
    <xdr:to>
      <xdr:col>82</xdr:col>
      <xdr:colOff>158750</xdr:colOff>
      <xdr:row>39</xdr:row>
      <xdr:rowOff>42926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84853</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140208</xdr:rowOff>
    </xdr:from>
    <xdr:to>
      <xdr:col>78</xdr:col>
      <xdr:colOff>120650</xdr:colOff>
      <xdr:row>39</xdr:row>
      <xdr:rowOff>70358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55135</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7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14478</xdr:rowOff>
    </xdr:from>
    <xdr:to>
      <xdr:col>74</xdr:col>
      <xdr:colOff>31750</xdr:colOff>
      <xdr:row>39</xdr:row>
      <xdr:rowOff>116078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100855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78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149352</xdr:rowOff>
    </xdr:from>
    <xdr:to>
      <xdr:col>69</xdr:col>
      <xdr:colOff>142875</xdr:colOff>
      <xdr:row>39</xdr:row>
      <xdr:rowOff>79502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64279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750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94488</xdr:rowOff>
    </xdr:from>
    <xdr:to>
      <xdr:col>65</xdr:col>
      <xdr:colOff>53975</xdr:colOff>
      <xdr:row>39</xdr:row>
      <xdr:rowOff>24638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9415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令和元年度決算時において、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年後利率見直し時の一括償還を行ったため一時的に増加していたが、その後は改善傾向にある。その結果、令和元年度を除くと類似団体平均と同水準での推移が続いている。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野崎駅・四条畷駅周辺整備事業や庁舎整備事業などの大型事業、公共施設の老朽化対策費用等により厳しい財政運営となることが予想されるため、市債の必要性や市債発行以外の財源調達の可能性を十分に検討し、適切な市債の発行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85090</xdr:rowOff>
    </xdr:from>
    <xdr:to>
      <xdr:col>24</xdr:col>
      <xdr:colOff>25400</xdr:colOff>
      <xdr:row>80</xdr:row>
      <xdr:rowOff>149861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600940"/>
          <a:ext cx="0" cy="1264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4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85090</xdr:rowOff>
    </xdr:from>
    <xdr:to>
      <xdr:col>24</xdr:col>
      <xdr:colOff>114300</xdr:colOff>
      <xdr:row>73</xdr:row>
      <xdr:rowOff>85090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600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46989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2257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138447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46989</xdr:rowOff>
    </xdr:from>
    <xdr:to>
      <xdr:col>19</xdr:col>
      <xdr:colOff>187325</xdr:colOff>
      <xdr:row>77</xdr:row>
      <xdr:rowOff>85089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2486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85089</xdr:rowOff>
    </xdr:from>
    <xdr:to>
      <xdr:col>15</xdr:col>
      <xdr:colOff>98425</xdr:colOff>
      <xdr:row>78</xdr:row>
      <xdr:rowOff>157480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286739"/>
          <a:ext cx="889000" cy="24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49530</xdr:rowOff>
    </xdr:from>
    <xdr:to>
      <xdr:col>15</xdr:col>
      <xdr:colOff>149225</xdr:colOff>
      <xdr:row>77</xdr:row>
      <xdr:rowOff>151130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135907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92711</xdr:rowOff>
    </xdr:from>
    <xdr:to>
      <xdr:col>11</xdr:col>
      <xdr:colOff>9525</xdr:colOff>
      <xdr:row>78</xdr:row>
      <xdr:rowOff>157480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294361"/>
          <a:ext cx="889000" cy="23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115588</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116857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167639</xdr:rowOff>
    </xdr:from>
    <xdr:to>
      <xdr:col>20</xdr:col>
      <xdr:colOff>38100</xdr:colOff>
      <xdr:row>77</xdr:row>
      <xdr:rowOff>97789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82566</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34289</xdr:rowOff>
    </xdr:from>
    <xdr:to>
      <xdr:col>15</xdr:col>
      <xdr:colOff>149225</xdr:colOff>
      <xdr:row>77</xdr:row>
      <xdr:rowOff>135889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146066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106680</xdr:rowOff>
    </xdr:from>
    <xdr:to>
      <xdr:col>11</xdr:col>
      <xdr:colOff>60325</xdr:colOff>
      <xdr:row>79</xdr:row>
      <xdr:rowOff>36830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21607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類似団体平均と比較して高い要因は、主として物件費・補助費等が高いことにある。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行政経営改革指針に沿って、スクラップアンドビルドの徹底による歳出の抑制に努めることにより、改善を図っていく。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また、人口流入や企業誘致に取り組むことで、安定的な財源を確保するとともに、公民連携の推進や各種補助金の活用等により歳入確保に努める。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54611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25680"/>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111761</xdr:rowOff>
    </xdr:from>
    <xdr:to>
      <xdr:col>82</xdr:col>
      <xdr:colOff>107950</xdr:colOff>
      <xdr:row>79</xdr:row>
      <xdr:rowOff>46989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5671800" y="13484861"/>
          <a:ext cx="83820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100347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295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83820</xdr:rowOff>
    </xdr:from>
    <xdr:to>
      <xdr:col>82</xdr:col>
      <xdr:colOff>158750</xdr:colOff>
      <xdr:row>77</xdr:row>
      <xdr:rowOff>13970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16511</xdr:rowOff>
    </xdr:from>
    <xdr:to>
      <xdr:col>78</xdr:col>
      <xdr:colOff>69850</xdr:colOff>
      <xdr:row>79</xdr:row>
      <xdr:rowOff>46989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5610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41910</xdr:rowOff>
    </xdr:from>
    <xdr:to>
      <xdr:col>78</xdr:col>
      <xdr:colOff>120650</xdr:colOff>
      <xdr:row>75</xdr:row>
      <xdr:rowOff>143510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153687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16511</xdr:rowOff>
    </xdr:from>
    <xdr:to>
      <xdr:col>73</xdr:col>
      <xdr:colOff>180975</xdr:colOff>
      <xdr:row>79</xdr:row>
      <xdr:rowOff>85089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5610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57150</xdr:rowOff>
    </xdr:from>
    <xdr:to>
      <xdr:col>74</xdr:col>
      <xdr:colOff>31750</xdr:colOff>
      <xdr:row>75</xdr:row>
      <xdr:rowOff>158750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168927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111761</xdr:rowOff>
    </xdr:from>
    <xdr:to>
      <xdr:col>69</xdr:col>
      <xdr:colOff>92075</xdr:colOff>
      <xdr:row>79</xdr:row>
      <xdr:rowOff>85089</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3484861"/>
          <a:ext cx="8890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137160</xdr:rowOff>
    </xdr:from>
    <xdr:to>
      <xdr:col>65</xdr:col>
      <xdr:colOff>53975</xdr:colOff>
      <xdr:row>75</xdr:row>
      <xdr:rowOff>67310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77487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60961</xdr:rowOff>
    </xdr:from>
    <xdr:to>
      <xdr:col>82</xdr:col>
      <xdr:colOff>158750</xdr:colOff>
      <xdr:row>78</xdr:row>
      <xdr:rowOff>162561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33038</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167639</xdr:rowOff>
    </xdr:from>
    <xdr:to>
      <xdr:col>78</xdr:col>
      <xdr:colOff>120650</xdr:colOff>
      <xdr:row>79</xdr:row>
      <xdr:rowOff>97789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82566</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62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137161</xdr:rowOff>
    </xdr:from>
    <xdr:to>
      <xdr:col>74</xdr:col>
      <xdr:colOff>31750</xdr:colOff>
      <xdr:row>79</xdr:row>
      <xdr:rowOff>67311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52088</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34289</xdr:rowOff>
    </xdr:from>
    <xdr:to>
      <xdr:col>69</xdr:col>
      <xdr:colOff>142875</xdr:colOff>
      <xdr:row>79</xdr:row>
      <xdr:rowOff>135889</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120666</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66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60961</xdr:rowOff>
    </xdr:from>
    <xdr:to>
      <xdr:col>65</xdr:col>
      <xdr:colOff>53975</xdr:colOff>
      <xdr:row>78</xdr:row>
      <xdr:rowOff>162561</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147338</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大阪府大東市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78087</xdr:rowOff>
    </xdr:from>
    <xdr:to>
      <xdr:col>29</xdr:col>
      <xdr:colOff>127000</xdr:colOff>
      <xdr:row>19</xdr:row>
      <xdr:rowOff>50267</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83112"/>
          <a:ext cx="0" cy="11723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22344</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27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50267</xdr:rowOff>
    </xdr:from>
    <xdr:to>
      <xdr:col>30</xdr:col>
      <xdr:colOff>25400</xdr:colOff>
      <xdr:row>19</xdr:row>
      <xdr:rowOff>50267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355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164464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2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78087</xdr:rowOff>
    </xdr:from>
    <xdr:to>
      <xdr:col>30</xdr:col>
      <xdr:colOff>25400</xdr:colOff>
      <xdr:row>12</xdr:row>
      <xdr:rowOff>78087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8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39317</xdr:rowOff>
    </xdr:from>
    <xdr:to>
      <xdr:col>29</xdr:col>
      <xdr:colOff>127000</xdr:colOff>
      <xdr:row>17</xdr:row>
      <xdr:rowOff>57970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03800" y="3001592"/>
          <a:ext cx="647700" cy="18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39677</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59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23150</xdr:rowOff>
    </xdr:from>
    <xdr:to>
      <xdr:col>29</xdr:col>
      <xdr:colOff>177800</xdr:colOff>
      <xdr:row>16</xdr:row>
      <xdr:rowOff>124750</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39317</xdr:rowOff>
    </xdr:from>
    <xdr:to>
      <xdr:col>26</xdr:col>
      <xdr:colOff>50800</xdr:colOff>
      <xdr:row>17</xdr:row>
      <xdr:rowOff>64028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001592"/>
          <a:ext cx="698500" cy="24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33780</xdr:rowOff>
    </xdr:from>
    <xdr:to>
      <xdr:col>26</xdr:col>
      <xdr:colOff>101600</xdr:colOff>
      <xdr:row>16</xdr:row>
      <xdr:rowOff>135380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145557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593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64028</xdr:rowOff>
    </xdr:from>
    <xdr:to>
      <xdr:col>22</xdr:col>
      <xdr:colOff>114300</xdr:colOff>
      <xdr:row>17</xdr:row>
      <xdr:rowOff>131763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026303"/>
          <a:ext cx="698500" cy="677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149062</xdr:rowOff>
    </xdr:from>
    <xdr:to>
      <xdr:col>22</xdr:col>
      <xdr:colOff>165100</xdr:colOff>
      <xdr:row>16</xdr:row>
      <xdr:rowOff>79212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768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89389</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53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131763</xdr:rowOff>
    </xdr:from>
    <xdr:to>
      <xdr:col>18</xdr:col>
      <xdr:colOff>177800</xdr:colOff>
      <xdr:row>17</xdr:row>
      <xdr:rowOff>140221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94038"/>
          <a:ext cx="698500" cy="8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2941</xdr:rowOff>
    </xdr:from>
    <xdr:to>
      <xdr:col>19</xdr:col>
      <xdr:colOff>38100</xdr:colOff>
      <xdr:row>16</xdr:row>
      <xdr:rowOff>104541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7937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114718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56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50193</xdr:rowOff>
    </xdr:from>
    <xdr:to>
      <xdr:col>15</xdr:col>
      <xdr:colOff>101600</xdr:colOff>
      <xdr:row>16</xdr:row>
      <xdr:rowOff>151793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41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161970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609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7170</xdr:rowOff>
    </xdr:from>
    <xdr:to>
      <xdr:col>29</xdr:col>
      <xdr:colOff>177800</xdr:colOff>
      <xdr:row>17</xdr:row>
      <xdr:rowOff>108770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69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150697</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94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159967</xdr:rowOff>
    </xdr:from>
    <xdr:to>
      <xdr:col>26</xdr:col>
      <xdr:colOff>101600</xdr:colOff>
      <xdr:row>17</xdr:row>
      <xdr:rowOff>90117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50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74894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037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13228</xdr:rowOff>
    </xdr:from>
    <xdr:to>
      <xdr:col>22</xdr:col>
      <xdr:colOff>165100</xdr:colOff>
      <xdr:row>17</xdr:row>
      <xdr:rowOff>114828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75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99605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06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80963</xdr:rowOff>
    </xdr:from>
    <xdr:to>
      <xdr:col>19</xdr:col>
      <xdr:colOff>38100</xdr:colOff>
      <xdr:row>18</xdr:row>
      <xdr:rowOff>11113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43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167340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129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89421</xdr:rowOff>
    </xdr:from>
    <xdr:to>
      <xdr:col>15</xdr:col>
      <xdr:colOff>101600</xdr:colOff>
      <xdr:row>18</xdr:row>
      <xdr:rowOff>19571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51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4348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13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195351</xdr:rowOff>
    </xdr:from>
    <xdr:to>
      <xdr:col>29</xdr:col>
      <xdr:colOff>127000</xdr:colOff>
      <xdr:row>37</xdr:row>
      <xdr:rowOff>223507</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19901"/>
          <a:ext cx="0" cy="1228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195584</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20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223507</xdr:rowOff>
    </xdr:from>
    <xdr:to>
      <xdr:col>30</xdr:col>
      <xdr:colOff>25400</xdr:colOff>
      <xdr:row>37</xdr:row>
      <xdr:rowOff>223507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482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110278</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63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195351</xdr:rowOff>
    </xdr:from>
    <xdr:to>
      <xdr:col>30</xdr:col>
      <xdr:colOff>25400</xdr:colOff>
      <xdr:row>33</xdr:row>
      <xdr:rowOff>195351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199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133629</xdr:rowOff>
    </xdr:from>
    <xdr:to>
      <xdr:col>29</xdr:col>
      <xdr:colOff>127000</xdr:colOff>
      <xdr:row>35</xdr:row>
      <xdr:rowOff>319710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743979"/>
          <a:ext cx="647700" cy="1860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336414</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038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148437</xdr:rowOff>
    </xdr:from>
    <xdr:to>
      <xdr:col>29</xdr:col>
      <xdr:colOff>177800</xdr:colOff>
      <xdr:row>35</xdr:row>
      <xdr:rowOff>250037</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133629</xdr:rowOff>
    </xdr:from>
    <xdr:to>
      <xdr:col>26</xdr:col>
      <xdr:colOff>50800</xdr:colOff>
      <xdr:row>35</xdr:row>
      <xdr:rowOff>284696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743979"/>
          <a:ext cx="698500" cy="151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166574</xdr:rowOff>
    </xdr:from>
    <xdr:to>
      <xdr:col>26</xdr:col>
      <xdr:colOff>101600</xdr:colOff>
      <xdr:row>35</xdr:row>
      <xdr:rowOff>268174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252951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63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275399</xdr:rowOff>
    </xdr:from>
    <xdr:to>
      <xdr:col>22</xdr:col>
      <xdr:colOff>114300</xdr:colOff>
      <xdr:row>35</xdr:row>
      <xdr:rowOff>284696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542849"/>
          <a:ext cx="698500" cy="352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132017</xdr:rowOff>
    </xdr:from>
    <xdr:to>
      <xdr:col>22</xdr:col>
      <xdr:colOff>165100</xdr:colOff>
      <xdr:row>35</xdr:row>
      <xdr:rowOff>233617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4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243794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511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275399</xdr:rowOff>
    </xdr:from>
    <xdr:to>
      <xdr:col>18</xdr:col>
      <xdr:colOff>177800</xdr:colOff>
      <xdr:row>35</xdr:row>
      <xdr:rowOff>239205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542849"/>
          <a:ext cx="698500" cy="3067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140780</xdr:rowOff>
    </xdr:from>
    <xdr:to>
      <xdr:col>19</xdr:col>
      <xdr:colOff>38100</xdr:colOff>
      <xdr:row>35</xdr:row>
      <xdr:rowOff>242380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511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227157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37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171603</xdr:rowOff>
    </xdr:from>
    <xdr:to>
      <xdr:col>15</xdr:col>
      <xdr:colOff>101600</xdr:colOff>
      <xdr:row>35</xdr:row>
      <xdr:rowOff>273203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819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283380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50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268910</xdr:rowOff>
    </xdr:from>
    <xdr:to>
      <xdr:col>29</xdr:col>
      <xdr:colOff>177800</xdr:colOff>
      <xdr:row>36</xdr:row>
      <xdr:rowOff>27610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79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240987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8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82829</xdr:rowOff>
    </xdr:from>
    <xdr:to>
      <xdr:col>26</xdr:col>
      <xdr:colOff>101600</xdr:colOff>
      <xdr:row>35</xdr:row>
      <xdr:rowOff>184429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93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194606</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462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233896</xdr:rowOff>
    </xdr:from>
    <xdr:to>
      <xdr:col>22</xdr:col>
      <xdr:colOff>165100</xdr:colOff>
      <xdr:row>35</xdr:row>
      <xdr:rowOff>335496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844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320273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93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224599</xdr:rowOff>
    </xdr:from>
    <xdr:to>
      <xdr:col>19</xdr:col>
      <xdr:colOff>38100</xdr:colOff>
      <xdr:row>34</xdr:row>
      <xdr:rowOff>326199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492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336376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260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188405</xdr:rowOff>
    </xdr:from>
    <xdr:to>
      <xdr:col>15</xdr:col>
      <xdr:colOff>101600</xdr:colOff>
      <xdr:row>35</xdr:row>
      <xdr:rowOff>290005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98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274782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85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大阪府大東市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117,294
114,309
18.27
53,850,154
52,574,118
1,266,203
25,190,391
32,755,596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160937</xdr:rowOff>
    </xdr:from>
    <xdr:to>
      <xdr:col>24</xdr:col>
      <xdr:colOff>62865</xdr:colOff>
      <xdr:row>38</xdr:row>
      <xdr:rowOff>163292</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04437"/>
          <a:ext cx="1270" cy="137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167119</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163292</xdr:rowOff>
    </xdr:from>
    <xdr:to>
      <xdr:col>24</xdr:col>
      <xdr:colOff>152400</xdr:colOff>
      <xdr:row>38</xdr:row>
      <xdr:rowOff>163292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107614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160937</xdr:rowOff>
    </xdr:from>
    <xdr:to>
      <xdr:col>24</xdr:col>
      <xdr:colOff>152400</xdr:colOff>
      <xdr:row>30</xdr:row>
      <xdr:rowOff>160937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0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86573</xdr:rowOff>
    </xdr:from>
    <xdr:to>
      <xdr:col>24</xdr:col>
      <xdr:colOff>63500</xdr:colOff>
      <xdr:row>37</xdr:row>
      <xdr:rowOff>114828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6430223"/>
          <a:ext cx="838200" cy="2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114657</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43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91780</xdr:rowOff>
    </xdr:from>
    <xdr:to>
      <xdr:col>24</xdr:col>
      <xdr:colOff>114300</xdr:colOff>
      <xdr:row>36</xdr:row>
      <xdr:rowOff>21930</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86573</xdr:rowOff>
    </xdr:from>
    <xdr:to>
      <xdr:col>19</xdr:col>
      <xdr:colOff>177800</xdr:colOff>
      <xdr:row>37</xdr:row>
      <xdr:rowOff>121892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430223"/>
          <a:ext cx="889000" cy="3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99850</xdr:rowOff>
    </xdr:from>
    <xdr:to>
      <xdr:col>20</xdr:col>
      <xdr:colOff>38100</xdr:colOff>
      <xdr:row>36</xdr:row>
      <xdr:rowOff>30000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46527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121892</xdr:rowOff>
    </xdr:from>
    <xdr:to>
      <xdr:col>15</xdr:col>
      <xdr:colOff>50800</xdr:colOff>
      <xdr:row>38</xdr:row>
      <xdr:rowOff>68651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465542"/>
          <a:ext cx="889000" cy="11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69583</xdr:rowOff>
    </xdr:from>
    <xdr:to>
      <xdr:col>15</xdr:col>
      <xdr:colOff>101600</xdr:colOff>
      <xdr:row>35</xdr:row>
      <xdr:rowOff>171183</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7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16260</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4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68651</xdr:rowOff>
    </xdr:from>
    <xdr:to>
      <xdr:col>10</xdr:col>
      <xdr:colOff>114300</xdr:colOff>
      <xdr:row>38</xdr:row>
      <xdr:rowOff>78504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583751"/>
          <a:ext cx="889000" cy="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50655</xdr:rowOff>
    </xdr:from>
    <xdr:to>
      <xdr:col>10</xdr:col>
      <xdr:colOff>165100</xdr:colOff>
      <xdr:row>36</xdr:row>
      <xdr:rowOff>152255</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2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168782</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99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65148</xdr:rowOff>
    </xdr:from>
    <xdr:to>
      <xdr:col>6</xdr:col>
      <xdr:colOff>38100</xdr:colOff>
      <xdr:row>36</xdr:row>
      <xdr:rowOff>166748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3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11825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01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64028</xdr:rowOff>
    </xdr:from>
    <xdr:to>
      <xdr:col>24</xdr:col>
      <xdr:colOff>114300</xdr:colOff>
      <xdr:row>37</xdr:row>
      <xdr:rowOff>165629</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40767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42455</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38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35773</xdr:rowOff>
    </xdr:from>
    <xdr:to>
      <xdr:col>20</xdr:col>
      <xdr:colOff>38100</xdr:colOff>
      <xdr:row>37</xdr:row>
      <xdr:rowOff>137373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37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128500</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47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71092</xdr:rowOff>
    </xdr:from>
    <xdr:to>
      <xdr:col>15</xdr:col>
      <xdr:colOff>101600</xdr:colOff>
      <xdr:row>38</xdr:row>
      <xdr:rowOff>1242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41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163819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50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17851</xdr:rowOff>
    </xdr:from>
    <xdr:to>
      <xdr:col>10</xdr:col>
      <xdr:colOff>165100</xdr:colOff>
      <xdr:row>38</xdr:row>
      <xdr:rowOff>119451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53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110578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62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27704</xdr:rowOff>
    </xdr:from>
    <xdr:to>
      <xdr:col>6</xdr:col>
      <xdr:colOff>38100</xdr:colOff>
      <xdr:row>38</xdr:row>
      <xdr:rowOff>129304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4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120431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63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129446</xdr:rowOff>
    </xdr:from>
    <xdr:to>
      <xdr:col>24</xdr:col>
      <xdr:colOff>62865</xdr:colOff>
      <xdr:row>59</xdr:row>
      <xdr:rowOff>22102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01946"/>
          <a:ext cx="1270" cy="143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25929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22102</xdr:rowOff>
    </xdr:from>
    <xdr:to>
      <xdr:col>24</xdr:col>
      <xdr:colOff>152400</xdr:colOff>
      <xdr:row>59</xdr:row>
      <xdr:rowOff>22102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7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76123</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129446</xdr:rowOff>
    </xdr:from>
    <xdr:to>
      <xdr:col>24</xdr:col>
      <xdr:colOff>152400</xdr:colOff>
      <xdr:row>50</xdr:row>
      <xdr:rowOff>129446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0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164356</xdr:rowOff>
    </xdr:from>
    <xdr:to>
      <xdr:col>24</xdr:col>
      <xdr:colOff>63500</xdr:colOff>
      <xdr:row>56</xdr:row>
      <xdr:rowOff>72459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594106"/>
          <a:ext cx="838200" cy="7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74838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76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96411</xdr:rowOff>
    </xdr:from>
    <xdr:to>
      <xdr:col>24</xdr:col>
      <xdr:colOff>114300</xdr:colOff>
      <xdr:row>57</xdr:row>
      <xdr:rowOff>26561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72459</xdr:rowOff>
    </xdr:from>
    <xdr:to>
      <xdr:col>19</xdr:col>
      <xdr:colOff>177800</xdr:colOff>
      <xdr:row>56</xdr:row>
      <xdr:rowOff>108904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73659"/>
          <a:ext cx="889000" cy="3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162966</xdr:rowOff>
    </xdr:from>
    <xdr:to>
      <xdr:col>20</xdr:col>
      <xdr:colOff>38100</xdr:colOff>
      <xdr:row>57</xdr:row>
      <xdr:rowOff>93116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84243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108904</xdr:rowOff>
    </xdr:from>
    <xdr:to>
      <xdr:col>15</xdr:col>
      <xdr:colOff>50800</xdr:colOff>
      <xdr:row>57</xdr:row>
      <xdr:rowOff>46937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10104"/>
          <a:ext cx="889000" cy="109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79560</xdr:rowOff>
    </xdr:from>
    <xdr:to>
      <xdr:col>15</xdr:col>
      <xdr:colOff>101600</xdr:colOff>
      <xdr:row>58</xdr:row>
      <xdr:rowOff>9710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837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4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46937</xdr:rowOff>
    </xdr:from>
    <xdr:to>
      <xdr:col>10</xdr:col>
      <xdr:colOff>114300</xdr:colOff>
      <xdr:row>57</xdr:row>
      <xdr:rowOff>157563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19587"/>
          <a:ext cx="889000" cy="110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79919</xdr:rowOff>
    </xdr:from>
    <xdr:to>
      <xdr:col>10</xdr:col>
      <xdr:colOff>165100</xdr:colOff>
      <xdr:row>58</xdr:row>
      <xdr:rowOff>10069</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1196</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4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127991</xdr:rowOff>
    </xdr:from>
    <xdr:to>
      <xdr:col>6</xdr:col>
      <xdr:colOff>38100</xdr:colOff>
      <xdr:row>58</xdr:row>
      <xdr:rowOff>58141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0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49268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9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113556</xdr:rowOff>
    </xdr:from>
    <xdr:to>
      <xdr:col>24</xdr:col>
      <xdr:colOff>114300</xdr:colOff>
      <xdr:row>56</xdr:row>
      <xdr:rowOff>43706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4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136433</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9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21659</xdr:rowOff>
    </xdr:from>
    <xdr:to>
      <xdr:col>20</xdr:col>
      <xdr:colOff>38100</xdr:colOff>
      <xdr:row>56</xdr:row>
      <xdr:rowOff>123259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2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139786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39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58104</xdr:rowOff>
    </xdr:from>
    <xdr:to>
      <xdr:col>15</xdr:col>
      <xdr:colOff>101600</xdr:colOff>
      <xdr:row>56</xdr:row>
      <xdr:rowOff>159704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5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4781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3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167587</xdr:rowOff>
    </xdr:from>
    <xdr:to>
      <xdr:col>10</xdr:col>
      <xdr:colOff>165100</xdr:colOff>
      <xdr:row>57</xdr:row>
      <xdr:rowOff>97737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6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114264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4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106763</xdr:rowOff>
    </xdr:from>
    <xdr:to>
      <xdr:col>6</xdr:col>
      <xdr:colOff>38100</xdr:colOff>
      <xdr:row>58</xdr:row>
      <xdr:rowOff>36913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7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53440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5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104313</xdr:rowOff>
    </xdr:from>
    <xdr:to>
      <xdr:col>24</xdr:col>
      <xdr:colOff>62865</xdr:colOff>
      <xdr:row>78</xdr:row>
      <xdr:rowOff>96814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48713"/>
          <a:ext cx="1270" cy="1021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100641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96814</xdr:rowOff>
    </xdr:from>
    <xdr:to>
      <xdr:col>24</xdr:col>
      <xdr:colOff>152400</xdr:colOff>
      <xdr:row>78</xdr:row>
      <xdr:rowOff>96814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69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50990</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22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104313</xdr:rowOff>
    </xdr:from>
    <xdr:to>
      <xdr:col>24</xdr:col>
      <xdr:colOff>152400</xdr:colOff>
      <xdr:row>72</xdr:row>
      <xdr:rowOff>104313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4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107834</xdr:rowOff>
    </xdr:from>
    <xdr:to>
      <xdr:col>24</xdr:col>
      <xdr:colOff>63500</xdr:colOff>
      <xdr:row>77</xdr:row>
      <xdr:rowOff>138694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09484"/>
          <a:ext cx="838200" cy="3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57909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59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79482</xdr:rowOff>
    </xdr:from>
    <xdr:to>
      <xdr:col>24</xdr:col>
      <xdr:colOff>114300</xdr:colOff>
      <xdr:row>78</xdr:row>
      <xdr:rowOff>9632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8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138694</xdr:rowOff>
    </xdr:from>
    <xdr:to>
      <xdr:col>19</xdr:col>
      <xdr:colOff>177800</xdr:colOff>
      <xdr:row>78</xdr:row>
      <xdr:rowOff>45242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40344"/>
          <a:ext cx="889000" cy="7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82545</xdr:rowOff>
    </xdr:from>
    <xdr:to>
      <xdr:col>20</xdr:col>
      <xdr:colOff>38100</xdr:colOff>
      <xdr:row>78</xdr:row>
      <xdr:rowOff>12695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8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29222</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5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45242</xdr:rowOff>
    </xdr:from>
    <xdr:to>
      <xdr:col>15</xdr:col>
      <xdr:colOff>50800</xdr:colOff>
      <xdr:row>78</xdr:row>
      <xdr:rowOff>65039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18342"/>
          <a:ext cx="889000" cy="1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69286</xdr:rowOff>
    </xdr:from>
    <xdr:to>
      <xdr:col>15</xdr:col>
      <xdr:colOff>101600</xdr:colOff>
      <xdr:row>77</xdr:row>
      <xdr:rowOff>170886</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15963</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6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65039</xdr:rowOff>
    </xdr:from>
    <xdr:to>
      <xdr:col>10</xdr:col>
      <xdr:colOff>114300</xdr:colOff>
      <xdr:row>78</xdr:row>
      <xdr:rowOff>67828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38139"/>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72075</xdr:rowOff>
    </xdr:from>
    <xdr:to>
      <xdr:col>10</xdr:col>
      <xdr:colOff>165100</xdr:colOff>
      <xdr:row>78</xdr:row>
      <xdr:rowOff>2225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18752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4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66039</xdr:rowOff>
    </xdr:from>
    <xdr:to>
      <xdr:col>6</xdr:col>
      <xdr:colOff>38100</xdr:colOff>
      <xdr:row>77</xdr:row>
      <xdr:rowOff>167639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6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12716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4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57034</xdr:rowOff>
    </xdr:from>
    <xdr:to>
      <xdr:col>24</xdr:col>
      <xdr:colOff>114300</xdr:colOff>
      <xdr:row>77</xdr:row>
      <xdr:rowOff>158634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5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79911</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11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87894</xdr:rowOff>
    </xdr:from>
    <xdr:to>
      <xdr:col>20</xdr:col>
      <xdr:colOff>38100</xdr:colOff>
      <xdr:row>78</xdr:row>
      <xdr:rowOff>18044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8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9171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38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165892</xdr:rowOff>
    </xdr:from>
    <xdr:to>
      <xdr:col>15</xdr:col>
      <xdr:colOff>101600</xdr:colOff>
      <xdr:row>78</xdr:row>
      <xdr:rowOff>96042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6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87169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6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14239</xdr:rowOff>
    </xdr:from>
    <xdr:to>
      <xdr:col>10</xdr:col>
      <xdr:colOff>165100</xdr:colOff>
      <xdr:row>78</xdr:row>
      <xdr:rowOff>115839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8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106966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8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17028</xdr:rowOff>
    </xdr:from>
    <xdr:to>
      <xdr:col>6</xdr:col>
      <xdr:colOff>38100</xdr:colOff>
      <xdr:row>78</xdr:row>
      <xdr:rowOff>118628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9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109755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82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12385</xdr:rowOff>
    </xdr:from>
    <xdr:to>
      <xdr:col>24</xdr:col>
      <xdr:colOff>62865</xdr:colOff>
      <xdr:row>97</xdr:row>
      <xdr:rowOff>169585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14335"/>
          <a:ext cx="1270" cy="11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1962</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0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169585</xdr:rowOff>
    </xdr:from>
    <xdr:to>
      <xdr:col>24</xdr:col>
      <xdr:colOff>152400</xdr:colOff>
      <xdr:row>97</xdr:row>
      <xdr:rowOff>169585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0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130512</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8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12385</xdr:rowOff>
    </xdr:from>
    <xdr:to>
      <xdr:col>24</xdr:col>
      <xdr:colOff>152400</xdr:colOff>
      <xdr:row>91</xdr:row>
      <xdr:rowOff>12385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14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66853</xdr:rowOff>
    </xdr:from>
    <xdr:to>
      <xdr:col>24</xdr:col>
      <xdr:colOff>63500</xdr:colOff>
      <xdr:row>95</xdr:row>
      <xdr:rowOff>155649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354603"/>
          <a:ext cx="838200" cy="8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106084</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22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83207</xdr:rowOff>
    </xdr:from>
    <xdr:to>
      <xdr:col>24</xdr:col>
      <xdr:colOff>114300</xdr:colOff>
      <xdr:row>96</xdr:row>
      <xdr:rowOff>13357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66853</xdr:rowOff>
    </xdr:from>
    <xdr:to>
      <xdr:col>19</xdr:col>
      <xdr:colOff>177800</xdr:colOff>
      <xdr:row>96</xdr:row>
      <xdr:rowOff>118807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354603"/>
          <a:ext cx="889000" cy="22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3130</xdr:rowOff>
    </xdr:from>
    <xdr:to>
      <xdr:col>20</xdr:col>
      <xdr:colOff>38100</xdr:colOff>
      <xdr:row>95</xdr:row>
      <xdr:rowOff>104730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121257</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118807</xdr:rowOff>
    </xdr:from>
    <xdr:to>
      <xdr:col>15</xdr:col>
      <xdr:colOff>50800</xdr:colOff>
      <xdr:row>96</xdr:row>
      <xdr:rowOff>150757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578007"/>
          <a:ext cx="889000" cy="3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39142</xdr:rowOff>
    </xdr:from>
    <xdr:to>
      <xdr:col>15</xdr:col>
      <xdr:colOff>101600</xdr:colOff>
      <xdr:row>97</xdr:row>
      <xdr:rowOff>140742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66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131869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76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150757</xdr:rowOff>
    </xdr:from>
    <xdr:to>
      <xdr:col>10</xdr:col>
      <xdr:colOff>114300</xdr:colOff>
      <xdr:row>97</xdr:row>
      <xdr:rowOff>20698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609957"/>
          <a:ext cx="889000" cy="4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68349</xdr:rowOff>
    </xdr:from>
    <xdr:to>
      <xdr:col>10</xdr:col>
      <xdr:colOff>165100</xdr:colOff>
      <xdr:row>97</xdr:row>
      <xdr:rowOff>169949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69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161076</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79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109604</xdr:rowOff>
    </xdr:from>
    <xdr:to>
      <xdr:col>6</xdr:col>
      <xdr:colOff>38100</xdr:colOff>
      <xdr:row>98</xdr:row>
      <xdr:rowOff>39754</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74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30881</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83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104849</xdr:rowOff>
    </xdr:from>
    <xdr:to>
      <xdr:col>24</xdr:col>
      <xdr:colOff>114300</xdr:colOff>
      <xdr:row>96</xdr:row>
      <xdr:rowOff>34999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39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83276</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371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16053</xdr:rowOff>
    </xdr:from>
    <xdr:to>
      <xdr:col>20</xdr:col>
      <xdr:colOff>38100</xdr:colOff>
      <xdr:row>95</xdr:row>
      <xdr:rowOff>117653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30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108780</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396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68007</xdr:rowOff>
    </xdr:from>
    <xdr:to>
      <xdr:col>15</xdr:col>
      <xdr:colOff>101600</xdr:colOff>
      <xdr:row>96</xdr:row>
      <xdr:rowOff>169607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5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14684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302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99957</xdr:rowOff>
    </xdr:from>
    <xdr:to>
      <xdr:col>10</xdr:col>
      <xdr:colOff>165100</xdr:colOff>
      <xdr:row>97</xdr:row>
      <xdr:rowOff>30107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55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46634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334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141348</xdr:rowOff>
    </xdr:from>
    <xdr:to>
      <xdr:col>6</xdr:col>
      <xdr:colOff>38100</xdr:colOff>
      <xdr:row>97</xdr:row>
      <xdr:rowOff>71498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60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88025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37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21035</xdr:rowOff>
    </xdr:from>
    <xdr:to>
      <xdr:col>54</xdr:col>
      <xdr:colOff>189865</xdr:colOff>
      <xdr:row>38</xdr:row>
      <xdr:rowOff>50840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35985"/>
          <a:ext cx="1270" cy="1229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54667</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6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50840</xdr:rowOff>
    </xdr:from>
    <xdr:to>
      <xdr:col>55</xdr:col>
      <xdr:colOff>88900</xdr:colOff>
      <xdr:row>38</xdr:row>
      <xdr:rowOff>50840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6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139162</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11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21035</xdr:rowOff>
    </xdr:from>
    <xdr:to>
      <xdr:col>55</xdr:col>
      <xdr:colOff>88900</xdr:colOff>
      <xdr:row>31</xdr:row>
      <xdr:rowOff>21035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59287</xdr:rowOff>
    </xdr:from>
    <xdr:to>
      <xdr:col>55</xdr:col>
      <xdr:colOff>0</xdr:colOff>
      <xdr:row>36</xdr:row>
      <xdr:rowOff>60234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231487"/>
          <a:ext cx="838200" cy="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14041</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86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35614</xdr:rowOff>
    </xdr:from>
    <xdr:to>
      <xdr:col>55</xdr:col>
      <xdr:colOff>50800</xdr:colOff>
      <xdr:row>36</xdr:row>
      <xdr:rowOff>137214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9442</xdr:rowOff>
    </xdr:from>
    <xdr:to>
      <xdr:col>50</xdr:col>
      <xdr:colOff>114300</xdr:colOff>
      <xdr:row>36</xdr:row>
      <xdr:rowOff>60234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5152942"/>
          <a:ext cx="889000" cy="107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73714</xdr:rowOff>
    </xdr:from>
    <xdr:to>
      <xdr:col>50</xdr:col>
      <xdr:colOff>165100</xdr:colOff>
      <xdr:row>37</xdr:row>
      <xdr:rowOff>3864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166441</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3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9442</xdr:rowOff>
    </xdr:from>
    <xdr:to>
      <xdr:col>45</xdr:col>
      <xdr:colOff>177800</xdr:colOff>
      <xdr:row>37</xdr:row>
      <xdr:rowOff>13448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5152942"/>
          <a:ext cx="889000" cy="120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123538</xdr:rowOff>
    </xdr:from>
    <xdr:to>
      <xdr:col>46</xdr:col>
      <xdr:colOff>38100</xdr:colOff>
      <xdr:row>30</xdr:row>
      <xdr:rowOff>53688</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509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70215</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487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13448</xdr:rowOff>
    </xdr:from>
    <xdr:to>
      <xdr:col>41</xdr:col>
      <xdr:colOff>50800</xdr:colOff>
      <xdr:row>37</xdr:row>
      <xdr:rowOff>22787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357098"/>
          <a:ext cx="889000" cy="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120469</xdr:rowOff>
    </xdr:from>
    <xdr:to>
      <xdr:col>41</xdr:col>
      <xdr:colOff>101600</xdr:colOff>
      <xdr:row>37</xdr:row>
      <xdr:rowOff>50619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9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67146</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06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151874</xdr:rowOff>
    </xdr:from>
    <xdr:to>
      <xdr:col>36</xdr:col>
      <xdr:colOff>165100</xdr:colOff>
      <xdr:row>37</xdr:row>
      <xdr:rowOff>82024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32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73151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41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8487</xdr:rowOff>
    </xdr:from>
    <xdr:to>
      <xdr:col>55</xdr:col>
      <xdr:colOff>50800</xdr:colOff>
      <xdr:row>36</xdr:row>
      <xdr:rowOff>110087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18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31364</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03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9434</xdr:rowOff>
    </xdr:from>
    <xdr:to>
      <xdr:col>50</xdr:col>
      <xdr:colOff>165100</xdr:colOff>
      <xdr:row>36</xdr:row>
      <xdr:rowOff>111034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18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127561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595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130092</xdr:rowOff>
    </xdr:from>
    <xdr:to>
      <xdr:col>46</xdr:col>
      <xdr:colOff>38100</xdr:colOff>
      <xdr:row>30</xdr:row>
      <xdr:rowOff>60242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10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51369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194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134098</xdr:rowOff>
    </xdr:from>
    <xdr:to>
      <xdr:col>41</xdr:col>
      <xdr:colOff>101600</xdr:colOff>
      <xdr:row>37</xdr:row>
      <xdr:rowOff>64248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30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55375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39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143437</xdr:rowOff>
    </xdr:from>
    <xdr:to>
      <xdr:col>36</xdr:col>
      <xdr:colOff>165100</xdr:colOff>
      <xdr:row>37</xdr:row>
      <xdr:rowOff>73587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31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90114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090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86398</xdr:rowOff>
    </xdr:from>
    <xdr:to>
      <xdr:col>54</xdr:col>
      <xdr:colOff>189865</xdr:colOff>
      <xdr:row>58</xdr:row>
      <xdr:rowOff>67348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658898"/>
          <a:ext cx="127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71175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1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67348</xdr:rowOff>
    </xdr:from>
    <xdr:to>
      <xdr:col>55</xdr:col>
      <xdr:colOff>88900</xdr:colOff>
      <xdr:row>58</xdr:row>
      <xdr:rowOff>67348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33075</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3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86398</xdr:rowOff>
    </xdr:from>
    <xdr:to>
      <xdr:col>55</xdr:col>
      <xdr:colOff>88900</xdr:colOff>
      <xdr:row>50</xdr:row>
      <xdr:rowOff>86398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658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132449</xdr:rowOff>
    </xdr:from>
    <xdr:to>
      <xdr:col>55</xdr:col>
      <xdr:colOff>0</xdr:colOff>
      <xdr:row>57</xdr:row>
      <xdr:rowOff>36322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733649"/>
          <a:ext cx="838200" cy="7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169930</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428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147053</xdr:rowOff>
    </xdr:from>
    <xdr:to>
      <xdr:col>55</xdr:col>
      <xdr:colOff>50800</xdr:colOff>
      <xdr:row>56</xdr:row>
      <xdr:rowOff>77203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62294</xdr:rowOff>
    </xdr:from>
    <xdr:to>
      <xdr:col>50</xdr:col>
      <xdr:colOff>114300</xdr:colOff>
      <xdr:row>57</xdr:row>
      <xdr:rowOff>36322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663494"/>
          <a:ext cx="889000" cy="14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121221</xdr:rowOff>
    </xdr:from>
    <xdr:to>
      <xdr:col>50</xdr:col>
      <xdr:colOff>165100</xdr:colOff>
      <xdr:row>56</xdr:row>
      <xdr:rowOff>51371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67898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32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62294</xdr:rowOff>
    </xdr:from>
    <xdr:to>
      <xdr:col>45</xdr:col>
      <xdr:colOff>177800</xdr:colOff>
      <xdr:row>56</xdr:row>
      <xdr:rowOff>100178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663494"/>
          <a:ext cx="889000" cy="3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134417</xdr:rowOff>
    </xdr:from>
    <xdr:to>
      <xdr:col>46</xdr:col>
      <xdr:colOff>38100</xdr:colOff>
      <xdr:row>55</xdr:row>
      <xdr:rowOff>64567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39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81094</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16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100178</xdr:rowOff>
    </xdr:from>
    <xdr:to>
      <xdr:col>41</xdr:col>
      <xdr:colOff>50800</xdr:colOff>
      <xdr:row>57</xdr:row>
      <xdr:rowOff>84963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701378"/>
          <a:ext cx="889000" cy="15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8344</xdr:rowOff>
    </xdr:from>
    <xdr:to>
      <xdr:col>41</xdr:col>
      <xdr:colOff>101600</xdr:colOff>
      <xdr:row>54</xdr:row>
      <xdr:rowOff>109944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26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126471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04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90145</xdr:rowOff>
    </xdr:from>
    <xdr:to>
      <xdr:col>36</xdr:col>
      <xdr:colOff>165100</xdr:colOff>
      <xdr:row>56</xdr:row>
      <xdr:rowOff>20295</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51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36822</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29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81649</xdr:rowOff>
    </xdr:from>
    <xdr:to>
      <xdr:col>55</xdr:col>
      <xdr:colOff>50800</xdr:colOff>
      <xdr:row>57</xdr:row>
      <xdr:rowOff>11799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68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60076</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66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156972</xdr:rowOff>
    </xdr:from>
    <xdr:to>
      <xdr:col>50</xdr:col>
      <xdr:colOff>165100</xdr:colOff>
      <xdr:row>57</xdr:row>
      <xdr:rowOff>87122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75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78249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85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11494</xdr:rowOff>
    </xdr:from>
    <xdr:to>
      <xdr:col>46</xdr:col>
      <xdr:colOff>38100</xdr:colOff>
      <xdr:row>56</xdr:row>
      <xdr:rowOff>113094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61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104221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70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49378</xdr:rowOff>
    </xdr:from>
    <xdr:to>
      <xdr:col>41</xdr:col>
      <xdr:colOff>101600</xdr:colOff>
      <xdr:row>56</xdr:row>
      <xdr:rowOff>150978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65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142105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74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34163</xdr:rowOff>
    </xdr:from>
    <xdr:to>
      <xdr:col>36</xdr:col>
      <xdr:colOff>165100</xdr:colOff>
      <xdr:row>57</xdr:row>
      <xdr:rowOff>135763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80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126890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89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113754</xdr:rowOff>
    </xdr:from>
    <xdr:to>
      <xdr:col>54</xdr:col>
      <xdr:colOff>189865</xdr:colOff>
      <xdr:row>78</xdr:row>
      <xdr:rowOff>139402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286704"/>
          <a:ext cx="1270" cy="1225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143229</xdr:rowOff>
    </xdr:from>
    <xdr:ext cx="313932"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3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139402</xdr:rowOff>
    </xdr:from>
    <xdr:to>
      <xdr:col>55</xdr:col>
      <xdr:colOff>88900</xdr:colOff>
      <xdr:row>78</xdr:row>
      <xdr:rowOff>139402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60431</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206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113754</xdr:rowOff>
    </xdr:from>
    <xdr:to>
      <xdr:col>55</xdr:col>
      <xdr:colOff>88900</xdr:colOff>
      <xdr:row>71</xdr:row>
      <xdr:rowOff>113754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28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107421</xdr:rowOff>
    </xdr:from>
    <xdr:to>
      <xdr:col>55</xdr:col>
      <xdr:colOff>0</xdr:colOff>
      <xdr:row>77</xdr:row>
      <xdr:rowOff>158057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309071"/>
          <a:ext cx="838200" cy="50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22531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52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171104</xdr:rowOff>
    </xdr:from>
    <xdr:to>
      <xdr:col>55</xdr:col>
      <xdr:colOff>50800</xdr:colOff>
      <xdr:row>77</xdr:row>
      <xdr:rowOff>101254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8096</xdr:rowOff>
    </xdr:from>
    <xdr:to>
      <xdr:col>50</xdr:col>
      <xdr:colOff>114300</xdr:colOff>
      <xdr:row>77</xdr:row>
      <xdr:rowOff>158057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209746"/>
          <a:ext cx="889000" cy="14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14788</xdr:rowOff>
    </xdr:from>
    <xdr:to>
      <xdr:col>50</xdr:col>
      <xdr:colOff>165100</xdr:colOff>
      <xdr:row>77</xdr:row>
      <xdr:rowOff>116388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132915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8096</xdr:rowOff>
    </xdr:from>
    <xdr:to>
      <xdr:col>45</xdr:col>
      <xdr:colOff>177800</xdr:colOff>
      <xdr:row>77</xdr:row>
      <xdr:rowOff>85956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209746"/>
          <a:ext cx="889000" cy="7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71230</xdr:rowOff>
    </xdr:from>
    <xdr:to>
      <xdr:col>46</xdr:col>
      <xdr:colOff>38100</xdr:colOff>
      <xdr:row>77</xdr:row>
      <xdr:rowOff>1380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0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17906</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87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85956</xdr:rowOff>
    </xdr:from>
    <xdr:to>
      <xdr:col>41</xdr:col>
      <xdr:colOff>50800</xdr:colOff>
      <xdr:row>77</xdr:row>
      <xdr:rowOff>154605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287606"/>
          <a:ext cx="889000" cy="6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49238</xdr:rowOff>
    </xdr:from>
    <xdr:to>
      <xdr:col>41</xdr:col>
      <xdr:colOff>101600</xdr:colOff>
      <xdr:row>75</xdr:row>
      <xdr:rowOff>150837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29079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167365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268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138964</xdr:rowOff>
    </xdr:from>
    <xdr:to>
      <xdr:col>36</xdr:col>
      <xdr:colOff>165100</xdr:colOff>
      <xdr:row>77</xdr:row>
      <xdr:rowOff>69114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16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85641</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294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56621</xdr:rowOff>
    </xdr:from>
    <xdr:to>
      <xdr:col>55</xdr:col>
      <xdr:colOff>50800</xdr:colOff>
      <xdr:row>77</xdr:row>
      <xdr:rowOff>158221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25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35048</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236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107257</xdr:rowOff>
    </xdr:from>
    <xdr:to>
      <xdr:col>50</xdr:col>
      <xdr:colOff>165100</xdr:colOff>
      <xdr:row>78</xdr:row>
      <xdr:rowOff>37407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30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28534</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401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128746</xdr:rowOff>
    </xdr:from>
    <xdr:to>
      <xdr:col>46</xdr:col>
      <xdr:colOff>38100</xdr:colOff>
      <xdr:row>77</xdr:row>
      <xdr:rowOff>58896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15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50023</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25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35156</xdr:rowOff>
    </xdr:from>
    <xdr:to>
      <xdr:col>41</xdr:col>
      <xdr:colOff>101600</xdr:colOff>
      <xdr:row>77</xdr:row>
      <xdr:rowOff>136756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23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127883</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32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103805</xdr:rowOff>
    </xdr:from>
    <xdr:to>
      <xdr:col>36</xdr:col>
      <xdr:colOff>165100</xdr:colOff>
      <xdr:row>78</xdr:row>
      <xdr:rowOff>33955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30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25082</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39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78572</xdr:rowOff>
    </xdr:from>
    <xdr:to>
      <xdr:col>54</xdr:col>
      <xdr:colOff>189865</xdr:colOff>
      <xdr:row>98</xdr:row>
      <xdr:rowOff>40396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509072"/>
          <a:ext cx="1270" cy="1333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44223</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84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40396</xdr:rowOff>
    </xdr:from>
    <xdr:to>
      <xdr:col>55</xdr:col>
      <xdr:colOff>88900</xdr:colOff>
      <xdr:row>98</xdr:row>
      <xdr:rowOff>40396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842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25249</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8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78572</xdr:rowOff>
    </xdr:from>
    <xdr:to>
      <xdr:col>55</xdr:col>
      <xdr:colOff>88900</xdr:colOff>
      <xdr:row>90</xdr:row>
      <xdr:rowOff>78572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509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149896</xdr:rowOff>
    </xdr:from>
    <xdr:to>
      <xdr:col>55</xdr:col>
      <xdr:colOff>0</xdr:colOff>
      <xdr:row>97</xdr:row>
      <xdr:rowOff>56032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437646"/>
          <a:ext cx="838200" cy="24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77591</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365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99164</xdr:rowOff>
    </xdr:from>
    <xdr:to>
      <xdr:col>55</xdr:col>
      <xdr:colOff>50800</xdr:colOff>
      <xdr:row>96</xdr:row>
      <xdr:rowOff>29314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117594</xdr:rowOff>
    </xdr:from>
    <xdr:to>
      <xdr:col>50</xdr:col>
      <xdr:colOff>114300</xdr:colOff>
      <xdr:row>97</xdr:row>
      <xdr:rowOff>56032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576794"/>
          <a:ext cx="889000" cy="10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82224</xdr:rowOff>
    </xdr:from>
    <xdr:to>
      <xdr:col>50</xdr:col>
      <xdr:colOff>165100</xdr:colOff>
      <xdr:row>96</xdr:row>
      <xdr:rowOff>12374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28901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14725</xdr:rowOff>
    </xdr:from>
    <xdr:to>
      <xdr:col>45</xdr:col>
      <xdr:colOff>177800</xdr:colOff>
      <xdr:row>96</xdr:row>
      <xdr:rowOff>117594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473925"/>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52301</xdr:rowOff>
    </xdr:from>
    <xdr:to>
      <xdr:col>46</xdr:col>
      <xdr:colOff>38100</xdr:colOff>
      <xdr:row>94</xdr:row>
      <xdr:rowOff>153901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16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170428</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594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14725</xdr:rowOff>
    </xdr:from>
    <xdr:to>
      <xdr:col>41</xdr:col>
      <xdr:colOff>50800</xdr:colOff>
      <xdr:row>97</xdr:row>
      <xdr:rowOff>3546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473925"/>
          <a:ext cx="889000" cy="16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147582</xdr:rowOff>
    </xdr:from>
    <xdr:to>
      <xdr:col>41</xdr:col>
      <xdr:colOff>101600</xdr:colOff>
      <xdr:row>95</xdr:row>
      <xdr:rowOff>77732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26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94259</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03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84945</xdr:rowOff>
    </xdr:from>
    <xdr:to>
      <xdr:col>36</xdr:col>
      <xdr:colOff>165100</xdr:colOff>
      <xdr:row>96</xdr:row>
      <xdr:rowOff>15095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37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31622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14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99096</xdr:rowOff>
    </xdr:from>
    <xdr:to>
      <xdr:col>55</xdr:col>
      <xdr:colOff>50800</xdr:colOff>
      <xdr:row>96</xdr:row>
      <xdr:rowOff>29246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3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121973</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23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5232</xdr:rowOff>
    </xdr:from>
    <xdr:to>
      <xdr:col>50</xdr:col>
      <xdr:colOff>165100</xdr:colOff>
      <xdr:row>97</xdr:row>
      <xdr:rowOff>106832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6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97959</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72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66794</xdr:rowOff>
    </xdr:from>
    <xdr:to>
      <xdr:col>46</xdr:col>
      <xdr:colOff>38100</xdr:colOff>
      <xdr:row>96</xdr:row>
      <xdr:rowOff>168394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52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159521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61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135375</xdr:rowOff>
    </xdr:from>
    <xdr:to>
      <xdr:col>41</xdr:col>
      <xdr:colOff>101600</xdr:colOff>
      <xdr:row>96</xdr:row>
      <xdr:rowOff>65525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42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56652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515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124196</xdr:rowOff>
    </xdr:from>
    <xdr:to>
      <xdr:col>36</xdr:col>
      <xdr:colOff>165100</xdr:colOff>
      <xdr:row>97</xdr:row>
      <xdr:rowOff>54346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58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45473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67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48006</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362956"/>
          <a:ext cx="1269" cy="1368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166133</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13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48006</xdr:rowOff>
    </xdr:from>
    <xdr:to>
      <xdr:col>86</xdr:col>
      <xdr:colOff>25400</xdr:colOff>
      <xdr:row>31</xdr:row>
      <xdr:rowOff>48006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362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98823</xdr:rowOff>
    </xdr:from>
    <xdr:ext cx="378565"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442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75946</xdr:rowOff>
    </xdr:from>
    <xdr:to>
      <xdr:col>85</xdr:col>
      <xdr:colOff>177800</xdr:colOff>
      <xdr:row>39</xdr:row>
      <xdr:rowOff>6096</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5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75692</xdr:rowOff>
    </xdr:from>
    <xdr:to>
      <xdr:col>81</xdr:col>
      <xdr:colOff>101600</xdr:colOff>
      <xdr:row>39</xdr:row>
      <xdr:rowOff>5842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5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22369</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2017" y="6366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40767</xdr:rowOff>
    </xdr:from>
    <xdr:to>
      <xdr:col>76</xdr:col>
      <xdr:colOff>114300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727317"/>
          <a:ext cx="889000" cy="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112395</xdr:rowOff>
    </xdr:from>
    <xdr:to>
      <xdr:col>76</xdr:col>
      <xdr:colOff>165100</xdr:colOff>
      <xdr:row>38</xdr:row>
      <xdr:rowOff>42545</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45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59072</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231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109728</xdr:rowOff>
    </xdr:from>
    <xdr:to>
      <xdr:col>71</xdr:col>
      <xdr:colOff>177800</xdr:colOff>
      <xdr:row>39</xdr:row>
      <xdr:rowOff>40767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624828"/>
          <a:ext cx="889000" cy="10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7493</xdr:rowOff>
    </xdr:from>
    <xdr:to>
      <xdr:col>72</xdr:col>
      <xdr:colOff>38100</xdr:colOff>
      <xdr:row>34</xdr:row>
      <xdr:rowOff>109093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583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32</xdr:row>
      <xdr:rowOff>125620</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5612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508</xdr:rowOff>
    </xdr:from>
    <xdr:to>
      <xdr:col>67</xdr:col>
      <xdr:colOff>101600</xdr:colOff>
      <xdr:row>38</xdr:row>
      <xdr:rowOff>102108</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51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118635</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29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161417</xdr:rowOff>
    </xdr:from>
    <xdr:to>
      <xdr:col>72</xdr:col>
      <xdr:colOff>38100</xdr:colOff>
      <xdr:row>39</xdr:row>
      <xdr:rowOff>91567</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7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82694</xdr:rowOff>
    </xdr:from>
    <xdr:ext cx="313932"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46333" y="67692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58928</xdr:rowOff>
    </xdr:from>
    <xdr:to>
      <xdr:col>67</xdr:col>
      <xdr:colOff>101600</xdr:colOff>
      <xdr:row>38</xdr:row>
      <xdr:rowOff>160528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57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151655</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5017" y="6666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26505</xdr:rowOff>
    </xdr:from>
    <xdr:to>
      <xdr:col>85</xdr:col>
      <xdr:colOff>126364</xdr:colOff>
      <xdr:row>77</xdr:row>
      <xdr:rowOff>112497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028005"/>
          <a:ext cx="1269" cy="128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116324</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3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112497</xdr:rowOff>
    </xdr:from>
    <xdr:to>
      <xdr:col>86</xdr:col>
      <xdr:colOff>25400</xdr:colOff>
      <xdr:row>77</xdr:row>
      <xdr:rowOff>112497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31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144632</xdr:rowOff>
    </xdr:from>
    <xdr:ext cx="534377"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0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26505</xdr:rowOff>
    </xdr:from>
    <xdr:to>
      <xdr:col>86</xdr:col>
      <xdr:colOff>25400</xdr:colOff>
      <xdr:row>70</xdr:row>
      <xdr:rowOff>26505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028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100209</xdr:rowOff>
    </xdr:from>
    <xdr:to>
      <xdr:col>85</xdr:col>
      <xdr:colOff>127000</xdr:colOff>
      <xdr:row>75</xdr:row>
      <xdr:rowOff>116174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5481300" y="12958959"/>
          <a:ext cx="838200" cy="1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43330</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730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20453</xdr:rowOff>
    </xdr:from>
    <xdr:to>
      <xdr:col>85</xdr:col>
      <xdr:colOff>177800</xdr:colOff>
      <xdr:row>75</xdr:row>
      <xdr:rowOff>122053</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100209</xdr:rowOff>
    </xdr:from>
    <xdr:to>
      <xdr:col>81</xdr:col>
      <xdr:colOff>50800</xdr:colOff>
      <xdr:row>75</xdr:row>
      <xdr:rowOff>123184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2958959"/>
          <a:ext cx="889000" cy="2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30797</xdr:rowOff>
    </xdr:from>
    <xdr:to>
      <xdr:col>81</xdr:col>
      <xdr:colOff>101600</xdr:colOff>
      <xdr:row>75</xdr:row>
      <xdr:rowOff>132397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148924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171018</xdr:rowOff>
    </xdr:from>
    <xdr:to>
      <xdr:col>76</xdr:col>
      <xdr:colOff>114300</xdr:colOff>
      <xdr:row>75</xdr:row>
      <xdr:rowOff>123184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3703300" y="12858318"/>
          <a:ext cx="889000" cy="12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157328</xdr:rowOff>
    </xdr:from>
    <xdr:to>
      <xdr:col>76</xdr:col>
      <xdr:colOff>165100</xdr:colOff>
      <xdr:row>75</xdr:row>
      <xdr:rowOff>87478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104005</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61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171018</xdr:rowOff>
    </xdr:from>
    <xdr:to>
      <xdr:col>71</xdr:col>
      <xdr:colOff>177800</xdr:colOff>
      <xdr:row>75</xdr:row>
      <xdr:rowOff>133318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2858318"/>
          <a:ext cx="889000" cy="13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168510</xdr:rowOff>
    </xdr:from>
    <xdr:to>
      <xdr:col>72</xdr:col>
      <xdr:colOff>38100</xdr:colOff>
      <xdr:row>75</xdr:row>
      <xdr:rowOff>98660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8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89787</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94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17043</xdr:rowOff>
    </xdr:from>
    <xdr:to>
      <xdr:col>67</xdr:col>
      <xdr:colOff>101600</xdr:colOff>
      <xdr:row>75</xdr:row>
      <xdr:rowOff>118643</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287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135170</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265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65374</xdr:rowOff>
    </xdr:from>
    <xdr:to>
      <xdr:col>85</xdr:col>
      <xdr:colOff>177800</xdr:colOff>
      <xdr:row>75</xdr:row>
      <xdr:rowOff>166973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29241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43801</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90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49409</xdr:rowOff>
    </xdr:from>
    <xdr:to>
      <xdr:col>81</xdr:col>
      <xdr:colOff>101600</xdr:colOff>
      <xdr:row>75</xdr:row>
      <xdr:rowOff>151009</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290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142136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300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72384</xdr:rowOff>
    </xdr:from>
    <xdr:to>
      <xdr:col>76</xdr:col>
      <xdr:colOff>165100</xdr:colOff>
      <xdr:row>76</xdr:row>
      <xdr:rowOff>2533</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29311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165110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302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120218</xdr:rowOff>
    </xdr:from>
    <xdr:to>
      <xdr:col>72</xdr:col>
      <xdr:colOff>38100</xdr:colOff>
      <xdr:row>75</xdr:row>
      <xdr:rowOff>50368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280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66895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58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82518</xdr:rowOff>
    </xdr:from>
    <xdr:to>
      <xdr:col>67</xdr:col>
      <xdr:colOff>101600</xdr:colOff>
      <xdr:row>76</xdr:row>
      <xdr:rowOff>12669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29412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3796</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303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81429</xdr:rowOff>
    </xdr:from>
    <xdr:to>
      <xdr:col>85</xdr:col>
      <xdr:colOff>126364</xdr:colOff>
      <xdr:row>99</xdr:row>
      <xdr:rowOff>90377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511929"/>
          <a:ext cx="1269" cy="1551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94204</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67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90377</xdr:rowOff>
    </xdr:from>
    <xdr:to>
      <xdr:col>86</xdr:col>
      <xdr:colOff>25400</xdr:colOff>
      <xdr:row>99</xdr:row>
      <xdr:rowOff>90377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63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28106</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287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81429</xdr:rowOff>
    </xdr:from>
    <xdr:to>
      <xdr:col>86</xdr:col>
      <xdr:colOff>25400</xdr:colOff>
      <xdr:row>90</xdr:row>
      <xdr:rowOff>81429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511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109677</xdr:rowOff>
    </xdr:from>
    <xdr:to>
      <xdr:col>85</xdr:col>
      <xdr:colOff>127000</xdr:colOff>
      <xdr:row>98</xdr:row>
      <xdr:rowOff>34860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740327"/>
          <a:ext cx="838200" cy="9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131847</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762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153420</xdr:rowOff>
    </xdr:from>
    <xdr:to>
      <xdr:col>85</xdr:col>
      <xdr:colOff>177800</xdr:colOff>
      <xdr:row>98</xdr:row>
      <xdr:rowOff>83570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8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34860</xdr:rowOff>
    </xdr:from>
    <xdr:to>
      <xdr:col>81</xdr:col>
      <xdr:colOff>50800</xdr:colOff>
      <xdr:row>98</xdr:row>
      <xdr:rowOff>99870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836960"/>
          <a:ext cx="889000" cy="6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155434</xdr:rowOff>
    </xdr:from>
    <xdr:to>
      <xdr:col>81</xdr:col>
      <xdr:colOff>101600</xdr:colOff>
      <xdr:row>98</xdr:row>
      <xdr:rowOff>85584</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8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102111</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6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99870</xdr:rowOff>
    </xdr:from>
    <xdr:to>
      <xdr:col>76</xdr:col>
      <xdr:colOff>114300</xdr:colOff>
      <xdr:row>98</xdr:row>
      <xdr:rowOff>124537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901970"/>
          <a:ext cx="889000" cy="2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77699</xdr:rowOff>
    </xdr:from>
    <xdr:to>
      <xdr:col>76</xdr:col>
      <xdr:colOff>165100</xdr:colOff>
      <xdr:row>99</xdr:row>
      <xdr:rowOff>7849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7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170426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97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124537</xdr:rowOff>
    </xdr:from>
    <xdr:to>
      <xdr:col>71</xdr:col>
      <xdr:colOff>177800</xdr:colOff>
      <xdr:row>99</xdr:row>
      <xdr:rowOff>33706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926637"/>
          <a:ext cx="889000" cy="8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142229</xdr:rowOff>
    </xdr:from>
    <xdr:to>
      <xdr:col>72</xdr:col>
      <xdr:colOff>38100</xdr:colOff>
      <xdr:row>98</xdr:row>
      <xdr:rowOff>72379</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72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88906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54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104913</xdr:rowOff>
    </xdr:from>
    <xdr:to>
      <xdr:col>67</xdr:col>
      <xdr:colOff>101600</xdr:colOff>
      <xdr:row>99</xdr:row>
      <xdr:rowOff>35063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90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51590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68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58877</xdr:rowOff>
    </xdr:from>
    <xdr:to>
      <xdr:col>85</xdr:col>
      <xdr:colOff>177800</xdr:colOff>
      <xdr:row>97</xdr:row>
      <xdr:rowOff>160477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68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81754</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54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155510</xdr:rowOff>
    </xdr:from>
    <xdr:to>
      <xdr:col>81</xdr:col>
      <xdr:colOff>101600</xdr:colOff>
      <xdr:row>98</xdr:row>
      <xdr:rowOff>85660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78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76787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87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49070</xdr:rowOff>
    </xdr:from>
    <xdr:to>
      <xdr:col>76</xdr:col>
      <xdr:colOff>165100</xdr:colOff>
      <xdr:row>98</xdr:row>
      <xdr:rowOff>150670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5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167197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62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73737</xdr:rowOff>
    </xdr:from>
    <xdr:to>
      <xdr:col>72</xdr:col>
      <xdr:colOff>38100</xdr:colOff>
      <xdr:row>99</xdr:row>
      <xdr:rowOff>3887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7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166464</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96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154356</xdr:rowOff>
    </xdr:from>
    <xdr:to>
      <xdr:col>67</xdr:col>
      <xdr:colOff>101600</xdr:colOff>
      <xdr:row>99</xdr:row>
      <xdr:rowOff>84506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95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75633</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704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9725</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496125"/>
          <a:ext cx="1269" cy="1289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127852</xdr:rowOff>
    </xdr:from>
    <xdr:ext cx="469744"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27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9725</xdr:rowOff>
    </xdr:from>
    <xdr:to>
      <xdr:col>116</xdr:col>
      <xdr:colOff>152400</xdr:colOff>
      <xdr:row>32</xdr:row>
      <xdr:rowOff>9725</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49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22134</xdr:rowOff>
    </xdr:from>
    <xdr:to>
      <xdr:col>116</xdr:col>
      <xdr:colOff>63500</xdr:colOff>
      <xdr:row>38</xdr:row>
      <xdr:rowOff>21644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5851434"/>
          <a:ext cx="838200" cy="68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62592</xdr:rowOff>
    </xdr:from>
    <xdr:ext cx="378565"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5776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84165</xdr:rowOff>
    </xdr:from>
    <xdr:to>
      <xdr:col>116</xdr:col>
      <xdr:colOff>114300</xdr:colOff>
      <xdr:row>39</xdr:row>
      <xdr:rowOff>14315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9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22134</xdr:rowOff>
    </xdr:from>
    <xdr:to>
      <xdr:col>111</xdr:col>
      <xdr:colOff>177800</xdr:colOff>
      <xdr:row>37</xdr:row>
      <xdr:rowOff>122229</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434300" y="5851434"/>
          <a:ext cx="889000" cy="61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63427</xdr:rowOff>
    </xdr:from>
    <xdr:to>
      <xdr:col>112</xdr:col>
      <xdr:colOff>38100</xdr:colOff>
      <xdr:row>38</xdr:row>
      <xdr:rowOff>165027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156154</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4017" y="6671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32258</xdr:rowOff>
    </xdr:from>
    <xdr:to>
      <xdr:col>107</xdr:col>
      <xdr:colOff>50800</xdr:colOff>
      <xdr:row>37</xdr:row>
      <xdr:rowOff>122229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5347208"/>
          <a:ext cx="889000" cy="111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137233</xdr:rowOff>
    </xdr:from>
    <xdr:to>
      <xdr:col>107</xdr:col>
      <xdr:colOff>101600</xdr:colOff>
      <xdr:row>37</xdr:row>
      <xdr:rowOff>67383</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83910</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32258</xdr:rowOff>
    </xdr:from>
    <xdr:to>
      <xdr:col>102</xdr:col>
      <xdr:colOff>114300</xdr:colOff>
      <xdr:row>35</xdr:row>
      <xdr:rowOff>34544</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656300" y="5347208"/>
          <a:ext cx="889000" cy="688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4481</xdr:rowOff>
    </xdr:from>
    <xdr:to>
      <xdr:col>102</xdr:col>
      <xdr:colOff>165100</xdr:colOff>
      <xdr:row>37</xdr:row>
      <xdr:rowOff>106081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34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97208</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44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48242</xdr:rowOff>
    </xdr:from>
    <xdr:to>
      <xdr:col>98</xdr:col>
      <xdr:colOff>38100</xdr:colOff>
      <xdr:row>37</xdr:row>
      <xdr:rowOff>149842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39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140969</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48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142294</xdr:rowOff>
    </xdr:from>
    <xdr:to>
      <xdr:col>116</xdr:col>
      <xdr:colOff>114300</xdr:colOff>
      <xdr:row>38</xdr:row>
      <xdr:rowOff>72444</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48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165171</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337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142784</xdr:rowOff>
    </xdr:from>
    <xdr:to>
      <xdr:col>112</xdr:col>
      <xdr:colOff>38100</xdr:colOff>
      <xdr:row>34</xdr:row>
      <xdr:rowOff>72934</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580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89461</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557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71429</xdr:rowOff>
    </xdr:from>
    <xdr:to>
      <xdr:col>107</xdr:col>
      <xdr:colOff>101600</xdr:colOff>
      <xdr:row>38</xdr:row>
      <xdr:rowOff>1578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41507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164155</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99428" y="650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152908</xdr:rowOff>
    </xdr:from>
    <xdr:to>
      <xdr:col>102</xdr:col>
      <xdr:colOff>165100</xdr:colOff>
      <xdr:row>31</xdr:row>
      <xdr:rowOff>83058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529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29</xdr:row>
      <xdr:rowOff>99585</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507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155194</xdr:rowOff>
    </xdr:from>
    <xdr:to>
      <xdr:col>98</xdr:col>
      <xdr:colOff>38100</xdr:colOff>
      <xdr:row>35</xdr:row>
      <xdr:rowOff>85344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598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101871</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21428" y="5759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164865</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737365"/>
          <a:ext cx="1269" cy="142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111542</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51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164865</xdr:rowOff>
    </xdr:from>
    <xdr:to>
      <xdr:col>116</xdr:col>
      <xdr:colOff>152400</xdr:colOff>
      <xdr:row>50</xdr:row>
      <xdr:rowOff>164865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737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109682</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823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86805</xdr:rowOff>
    </xdr:from>
    <xdr:to>
      <xdr:col>116</xdr:col>
      <xdr:colOff>114300</xdr:colOff>
      <xdr:row>59</xdr:row>
      <xdr:rowOff>16955</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80804</xdr:rowOff>
    </xdr:from>
    <xdr:to>
      <xdr:col>112</xdr:col>
      <xdr:colOff>38100</xdr:colOff>
      <xdr:row>59</xdr:row>
      <xdr:rowOff>10954</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27481</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69774</xdr:rowOff>
    </xdr:from>
    <xdr:to>
      <xdr:col>107</xdr:col>
      <xdr:colOff>101600</xdr:colOff>
      <xdr:row>58</xdr:row>
      <xdr:rowOff>171374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1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16451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8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75184</xdr:rowOff>
    </xdr:from>
    <xdr:to>
      <xdr:col>102</xdr:col>
      <xdr:colOff>165100</xdr:colOff>
      <xdr:row>59</xdr:row>
      <xdr:rowOff>5334</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1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21861</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94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59296</xdr:rowOff>
    </xdr:from>
    <xdr:to>
      <xdr:col>98</xdr:col>
      <xdr:colOff>38100</xdr:colOff>
      <xdr:row>58</xdr:row>
      <xdr:rowOff>160896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03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5973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778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114859</xdr:rowOff>
    </xdr:from>
    <xdr:to>
      <xdr:col>116</xdr:col>
      <xdr:colOff>62864</xdr:colOff>
      <xdr:row>79</xdr:row>
      <xdr:rowOff>24028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116359"/>
          <a:ext cx="1269" cy="145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27855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7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24028</xdr:rowOff>
    </xdr:from>
    <xdr:to>
      <xdr:col>116</xdr:col>
      <xdr:colOff>152400</xdr:colOff>
      <xdr:row>79</xdr:row>
      <xdr:rowOff>24028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68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61536</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9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114859</xdr:rowOff>
    </xdr:from>
    <xdr:to>
      <xdr:col>116</xdr:col>
      <xdr:colOff>152400</xdr:colOff>
      <xdr:row>70</xdr:row>
      <xdr:rowOff>114859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116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22771</xdr:rowOff>
    </xdr:from>
    <xdr:to>
      <xdr:col>116</xdr:col>
      <xdr:colOff>63500</xdr:colOff>
      <xdr:row>74</xdr:row>
      <xdr:rowOff>77750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2710071"/>
          <a:ext cx="838200" cy="5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170502</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857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20625</xdr:rowOff>
    </xdr:from>
    <xdr:to>
      <xdr:col>116</xdr:col>
      <xdr:colOff>114300</xdr:colOff>
      <xdr:row>75</xdr:row>
      <xdr:rowOff>122225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77750</xdr:rowOff>
    </xdr:from>
    <xdr:to>
      <xdr:col>111</xdr:col>
      <xdr:colOff>177800</xdr:colOff>
      <xdr:row>74</xdr:row>
      <xdr:rowOff>151473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765050"/>
          <a:ext cx="889000" cy="7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67602</xdr:rowOff>
    </xdr:from>
    <xdr:to>
      <xdr:col>112</xdr:col>
      <xdr:colOff>38100</xdr:colOff>
      <xdr:row>75</xdr:row>
      <xdr:rowOff>169202</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160329</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301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151473</xdr:rowOff>
    </xdr:from>
    <xdr:to>
      <xdr:col>107</xdr:col>
      <xdr:colOff>50800</xdr:colOff>
      <xdr:row>75</xdr:row>
      <xdr:rowOff>32182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838773"/>
          <a:ext cx="889000" cy="5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136068</xdr:rowOff>
    </xdr:from>
    <xdr:to>
      <xdr:col>107</xdr:col>
      <xdr:colOff>101600</xdr:colOff>
      <xdr:row>76</xdr:row>
      <xdr:rowOff>66218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9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57345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308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32182</xdr:rowOff>
    </xdr:from>
    <xdr:to>
      <xdr:col>102</xdr:col>
      <xdr:colOff>114300</xdr:colOff>
      <xdr:row>76</xdr:row>
      <xdr:rowOff>30544</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890932"/>
          <a:ext cx="889000" cy="16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1956</xdr:rowOff>
    </xdr:from>
    <xdr:to>
      <xdr:col>102</xdr:col>
      <xdr:colOff>165100</xdr:colOff>
      <xdr:row>73</xdr:row>
      <xdr:rowOff>103556</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51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120083</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29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146469</xdr:rowOff>
    </xdr:from>
    <xdr:to>
      <xdr:col>98</xdr:col>
      <xdr:colOff>38100</xdr:colOff>
      <xdr:row>75</xdr:row>
      <xdr:rowOff>76619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833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93146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60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143421</xdr:rowOff>
    </xdr:from>
    <xdr:to>
      <xdr:col>116</xdr:col>
      <xdr:colOff>114300</xdr:colOff>
      <xdr:row>74</xdr:row>
      <xdr:rowOff>73571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65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166298</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51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26950</xdr:rowOff>
    </xdr:from>
    <xdr:to>
      <xdr:col>112</xdr:col>
      <xdr:colOff>38100</xdr:colOff>
      <xdr:row>74</xdr:row>
      <xdr:rowOff>128550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71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145077</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48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100673</xdr:rowOff>
    </xdr:from>
    <xdr:to>
      <xdr:col>107</xdr:col>
      <xdr:colOff>101600</xdr:colOff>
      <xdr:row>75</xdr:row>
      <xdr:rowOff>30823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78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47350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56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152832</xdr:rowOff>
    </xdr:from>
    <xdr:to>
      <xdr:col>102</xdr:col>
      <xdr:colOff>165100</xdr:colOff>
      <xdr:row>75</xdr:row>
      <xdr:rowOff>82982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84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74109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93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151194</xdr:rowOff>
    </xdr:from>
    <xdr:to>
      <xdr:col>98</xdr:col>
      <xdr:colOff>38100</xdr:colOff>
      <xdr:row>76</xdr:row>
      <xdr:rowOff>81344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00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72471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10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448,225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主な構成項目である扶助費は、住民一人当たり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125,407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円となっており、類似団体内では最も高い状況であった令和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決算と比較すると、類似団体平均以下となり、扶助費の伸びが他団体と比較して緩やかになっている。ただし、保育関連や障害福祉の分野で経費が年々膨らんでおり、今後も扶助費の増加傾向は続くものと見込まれる。そのため、他団体の動向も鑑みながら適切に施策を実施し、扶助費の増加を抑制する必要が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物件費については、類似団体内平均値と同水準で推移していたが、令和４年度では住民一人当たり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77,990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増加傾向が続いている。これは、行財政改革による職員数の削減等の結果、指定管理者制度の導入や窓口業務など各種業務の委託化を進めてきたことや、近年のふるさと納税寄付金の増加に伴う事務費の増加も要因として挙げられる。今後も事務事業のアウトソーシングを推進する上で、これまでより高い水準で推移することが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人件費については、行財政改革による職員数の削減等の結果、類似団体平均を下回る水準で推移してきている。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投資及び出資金については、令和３年度に</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年後利率見直し時の一括償還で下水道事業会計への出資金が増加した反動を受け、住民一人当たりコストが減少したものである。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大阪府大東市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117,294
114,309
18.27
53,850,154
52,574,118
1,266,203
25,190,391
32,755,596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134801</xdr:rowOff>
    </xdr:from>
    <xdr:to>
      <xdr:col>24</xdr:col>
      <xdr:colOff>62865</xdr:colOff>
      <xdr:row>38</xdr:row>
      <xdr:rowOff>142966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06851"/>
          <a:ext cx="127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146793</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6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142966</xdr:rowOff>
    </xdr:from>
    <xdr:to>
      <xdr:col>24</xdr:col>
      <xdr:colOff>152400</xdr:colOff>
      <xdr:row>38</xdr:row>
      <xdr:rowOff>142966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5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81478</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8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134801</xdr:rowOff>
    </xdr:from>
    <xdr:to>
      <xdr:col>24</xdr:col>
      <xdr:colOff>152400</xdr:colOff>
      <xdr:row>29</xdr:row>
      <xdr:rowOff>134801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0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73297</xdr:rowOff>
    </xdr:from>
    <xdr:to>
      <xdr:col>24</xdr:col>
      <xdr:colOff>63500</xdr:colOff>
      <xdr:row>34</xdr:row>
      <xdr:rowOff>163649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902597"/>
          <a:ext cx="838200" cy="9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112866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770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89989</xdr:rowOff>
    </xdr:from>
    <xdr:to>
      <xdr:col>24</xdr:col>
      <xdr:colOff>114300</xdr:colOff>
      <xdr:row>35</xdr:row>
      <xdr:rowOff>20139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1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73297</xdr:rowOff>
    </xdr:from>
    <xdr:to>
      <xdr:col>19</xdr:col>
      <xdr:colOff>177800</xdr:colOff>
      <xdr:row>34</xdr:row>
      <xdr:rowOff>170180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902597"/>
          <a:ext cx="889000" cy="9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70394</xdr:rowOff>
    </xdr:from>
    <xdr:to>
      <xdr:col>20</xdr:col>
      <xdr:colOff>38100</xdr:colOff>
      <xdr:row>35</xdr:row>
      <xdr:rowOff>544</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89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163121</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9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41728</xdr:rowOff>
    </xdr:from>
    <xdr:to>
      <xdr:col>15</xdr:col>
      <xdr:colOff>50800</xdr:colOff>
      <xdr:row>34</xdr:row>
      <xdr:rowOff>170180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871028"/>
          <a:ext cx="889000" cy="12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81824</xdr:rowOff>
    </xdr:from>
    <xdr:to>
      <xdr:col>15</xdr:col>
      <xdr:colOff>101600</xdr:colOff>
      <xdr:row>36</xdr:row>
      <xdr:rowOff>11974</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3101</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21046</xdr:rowOff>
    </xdr:from>
    <xdr:to>
      <xdr:col>10</xdr:col>
      <xdr:colOff>114300</xdr:colOff>
      <xdr:row>34</xdr:row>
      <xdr:rowOff>41728</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850346"/>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157480</xdr:rowOff>
    </xdr:from>
    <xdr:to>
      <xdr:col>10</xdr:col>
      <xdr:colOff>165100</xdr:colOff>
      <xdr:row>35</xdr:row>
      <xdr:rowOff>87630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78757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37193</xdr:rowOff>
    </xdr:from>
    <xdr:to>
      <xdr:col>6</xdr:col>
      <xdr:colOff>38100</xdr:colOff>
      <xdr:row>35</xdr:row>
      <xdr:rowOff>138793</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3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129920</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13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112849</xdr:rowOff>
    </xdr:from>
    <xdr:to>
      <xdr:col>24</xdr:col>
      <xdr:colOff>114300</xdr:colOff>
      <xdr:row>35</xdr:row>
      <xdr:rowOff>42999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94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91276</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92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22497</xdr:rowOff>
    </xdr:from>
    <xdr:to>
      <xdr:col>20</xdr:col>
      <xdr:colOff>38100</xdr:colOff>
      <xdr:row>34</xdr:row>
      <xdr:rowOff>124097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85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140624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627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119380</xdr:rowOff>
    </xdr:from>
    <xdr:to>
      <xdr:col>15</xdr:col>
      <xdr:colOff>101600</xdr:colOff>
      <xdr:row>35</xdr:row>
      <xdr:rowOff>49530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4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66057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72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162378</xdr:rowOff>
    </xdr:from>
    <xdr:to>
      <xdr:col>10</xdr:col>
      <xdr:colOff>165100</xdr:colOff>
      <xdr:row>34</xdr:row>
      <xdr:rowOff>92528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82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109055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59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141696</xdr:rowOff>
    </xdr:from>
    <xdr:to>
      <xdr:col>6</xdr:col>
      <xdr:colOff>38100</xdr:colOff>
      <xdr:row>34</xdr:row>
      <xdr:rowOff>71846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79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88373</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574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79277</xdr:rowOff>
    </xdr:from>
    <xdr:to>
      <xdr:col>24</xdr:col>
      <xdr:colOff>62865</xdr:colOff>
      <xdr:row>57</xdr:row>
      <xdr:rowOff>164704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23227"/>
          <a:ext cx="1270" cy="1114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168531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4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164704</xdr:rowOff>
    </xdr:from>
    <xdr:to>
      <xdr:col>24</xdr:col>
      <xdr:colOff>152400</xdr:colOff>
      <xdr:row>57</xdr:row>
      <xdr:rowOff>164704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37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25954</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98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275,716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79277</xdr:rowOff>
    </xdr:from>
    <xdr:to>
      <xdr:col>24</xdr:col>
      <xdr:colOff>152400</xdr:colOff>
      <xdr:row>51</xdr:row>
      <xdr:rowOff>79277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2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82605</xdr:rowOff>
    </xdr:from>
    <xdr:to>
      <xdr:col>24</xdr:col>
      <xdr:colOff>63500</xdr:colOff>
      <xdr:row>57</xdr:row>
      <xdr:rowOff>87474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55255"/>
          <a:ext cx="838200" cy="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2337</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03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150910</xdr:rowOff>
    </xdr:from>
    <xdr:to>
      <xdr:col>24</xdr:col>
      <xdr:colOff>114300</xdr:colOff>
      <xdr:row>57</xdr:row>
      <xdr:rowOff>81060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105401</xdr:rowOff>
    </xdr:from>
    <xdr:to>
      <xdr:col>19</xdr:col>
      <xdr:colOff>177800</xdr:colOff>
      <xdr:row>57</xdr:row>
      <xdr:rowOff>82605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363701"/>
          <a:ext cx="889000" cy="49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158015</xdr:rowOff>
    </xdr:from>
    <xdr:to>
      <xdr:col>20</xdr:col>
      <xdr:colOff>38100</xdr:colOff>
      <xdr:row>57</xdr:row>
      <xdr:rowOff>88165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104692</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105401</xdr:rowOff>
    </xdr:from>
    <xdr:to>
      <xdr:col>15</xdr:col>
      <xdr:colOff>50800</xdr:colOff>
      <xdr:row>57</xdr:row>
      <xdr:rowOff>56910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363701"/>
          <a:ext cx="889000" cy="46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72665</xdr:rowOff>
    </xdr:from>
    <xdr:to>
      <xdr:col>15</xdr:col>
      <xdr:colOff>101600</xdr:colOff>
      <xdr:row>55</xdr:row>
      <xdr:rowOff>2815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33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165392</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423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56910</xdr:rowOff>
    </xdr:from>
    <xdr:to>
      <xdr:col>10</xdr:col>
      <xdr:colOff>114300</xdr:colOff>
      <xdr:row>57</xdr:row>
      <xdr:rowOff>136865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29560"/>
          <a:ext cx="889000" cy="7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161316</xdr:rowOff>
    </xdr:from>
    <xdr:to>
      <xdr:col>10</xdr:col>
      <xdr:colOff>165100</xdr:colOff>
      <xdr:row>57</xdr:row>
      <xdr:rowOff>91466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107993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3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63100</xdr:rowOff>
    </xdr:from>
    <xdr:to>
      <xdr:col>6</xdr:col>
      <xdr:colOff>38100</xdr:colOff>
      <xdr:row>57</xdr:row>
      <xdr:rowOff>164700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9777</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36674</xdr:rowOff>
    </xdr:from>
    <xdr:to>
      <xdr:col>24</xdr:col>
      <xdr:colOff>114300</xdr:colOff>
      <xdr:row>57</xdr:row>
      <xdr:rowOff>138274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0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129337</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3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31805</xdr:rowOff>
    </xdr:from>
    <xdr:to>
      <xdr:col>20</xdr:col>
      <xdr:colOff>38100</xdr:colOff>
      <xdr:row>57</xdr:row>
      <xdr:rowOff>133405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0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124532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9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54601</xdr:rowOff>
    </xdr:from>
    <xdr:to>
      <xdr:col>15</xdr:col>
      <xdr:colOff>101600</xdr:colOff>
      <xdr:row>54</xdr:row>
      <xdr:rowOff>156201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31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1278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088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6110</xdr:rowOff>
    </xdr:from>
    <xdr:to>
      <xdr:col>10</xdr:col>
      <xdr:colOff>165100</xdr:colOff>
      <xdr:row>57</xdr:row>
      <xdr:rowOff>107710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7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98837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86065</xdr:rowOff>
    </xdr:from>
    <xdr:to>
      <xdr:col>6</xdr:col>
      <xdr:colOff>38100</xdr:colOff>
      <xdr:row>58</xdr:row>
      <xdr:rowOff>16215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7342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5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140081</xdr:rowOff>
    </xdr:from>
    <xdr:to>
      <xdr:col>24</xdr:col>
      <xdr:colOff>62865</xdr:colOff>
      <xdr:row>77</xdr:row>
      <xdr:rowOff>137857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0131"/>
          <a:ext cx="1270" cy="1369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141684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137857</xdr:rowOff>
    </xdr:from>
    <xdr:to>
      <xdr:col>24</xdr:col>
      <xdr:colOff>152400</xdr:colOff>
      <xdr:row>77</xdr:row>
      <xdr:rowOff>137857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9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86758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45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312,450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140081</xdr:rowOff>
    </xdr:from>
    <xdr:to>
      <xdr:col>24</xdr:col>
      <xdr:colOff>152400</xdr:colOff>
      <xdr:row>69</xdr:row>
      <xdr:rowOff>140081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0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105250</xdr:rowOff>
    </xdr:from>
    <xdr:to>
      <xdr:col>24</xdr:col>
      <xdr:colOff>63500</xdr:colOff>
      <xdr:row>74</xdr:row>
      <xdr:rowOff>168511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792550"/>
          <a:ext cx="838200" cy="6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111127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98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132700</xdr:rowOff>
    </xdr:from>
    <xdr:to>
      <xdr:col>24</xdr:col>
      <xdr:colOff>114300</xdr:colOff>
      <xdr:row>75</xdr:row>
      <xdr:rowOff>62850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105250</xdr:rowOff>
    </xdr:from>
    <xdr:to>
      <xdr:col>19</xdr:col>
      <xdr:colOff>177800</xdr:colOff>
      <xdr:row>76</xdr:row>
      <xdr:rowOff>178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792550"/>
          <a:ext cx="889000" cy="23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84130</xdr:rowOff>
    </xdr:from>
    <xdr:to>
      <xdr:col>20</xdr:col>
      <xdr:colOff>38100</xdr:colOff>
      <xdr:row>75</xdr:row>
      <xdr:rowOff>14280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7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5407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64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178</xdr:rowOff>
    </xdr:from>
    <xdr:to>
      <xdr:col>15</xdr:col>
      <xdr:colOff>50800</xdr:colOff>
      <xdr:row>76</xdr:row>
      <xdr:rowOff>73506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030378"/>
          <a:ext cx="889000" cy="7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160330</xdr:rowOff>
    </xdr:from>
    <xdr:to>
      <xdr:col>15</xdr:col>
      <xdr:colOff>101600</xdr:colOff>
      <xdr:row>77</xdr:row>
      <xdr:rowOff>90480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9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81607</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83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73506</xdr:rowOff>
    </xdr:from>
    <xdr:to>
      <xdr:col>10</xdr:col>
      <xdr:colOff>114300</xdr:colOff>
      <xdr:row>76</xdr:row>
      <xdr:rowOff>130685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03706"/>
          <a:ext cx="889000" cy="57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27254</xdr:rowOff>
    </xdr:from>
    <xdr:to>
      <xdr:col>10</xdr:col>
      <xdr:colOff>165100</xdr:colOff>
      <xdr:row>77</xdr:row>
      <xdr:rowOff>128854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28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119981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21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88587</xdr:rowOff>
    </xdr:from>
    <xdr:to>
      <xdr:col>6</xdr:col>
      <xdr:colOff>38100</xdr:colOff>
      <xdr:row>78</xdr:row>
      <xdr:rowOff>18737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9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9864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8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117711</xdr:rowOff>
    </xdr:from>
    <xdr:to>
      <xdr:col>24</xdr:col>
      <xdr:colOff>114300</xdr:colOff>
      <xdr:row>75</xdr:row>
      <xdr:rowOff>47861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0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140588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56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54450</xdr:rowOff>
    </xdr:from>
    <xdr:to>
      <xdr:col>20</xdr:col>
      <xdr:colOff>38100</xdr:colOff>
      <xdr:row>74</xdr:row>
      <xdr:rowOff>156050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4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1127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1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120828</xdr:rowOff>
    </xdr:from>
    <xdr:to>
      <xdr:col>15</xdr:col>
      <xdr:colOff>101600</xdr:colOff>
      <xdr:row>76</xdr:row>
      <xdr:rowOff>50977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795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67505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54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22706</xdr:rowOff>
    </xdr:from>
    <xdr:to>
      <xdr:col>10</xdr:col>
      <xdr:colOff>165100</xdr:colOff>
      <xdr:row>76</xdr:row>
      <xdr:rowOff>124306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5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140832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2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79885</xdr:rowOff>
    </xdr:from>
    <xdr:to>
      <xdr:col>6</xdr:col>
      <xdr:colOff>38100</xdr:colOff>
      <xdr:row>77</xdr:row>
      <xdr:rowOff>10035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1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26563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85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164046</xdr:rowOff>
    </xdr:from>
    <xdr:to>
      <xdr:col>24</xdr:col>
      <xdr:colOff>62865</xdr:colOff>
      <xdr:row>97</xdr:row>
      <xdr:rowOff>160023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94546"/>
          <a:ext cx="1270" cy="119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163850</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79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160023</xdr:rowOff>
    </xdr:from>
    <xdr:to>
      <xdr:col>24</xdr:col>
      <xdr:colOff>152400</xdr:colOff>
      <xdr:row>97</xdr:row>
      <xdr:rowOff>160023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790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110723</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6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164046</xdr:rowOff>
    </xdr:from>
    <xdr:to>
      <xdr:col>24</xdr:col>
      <xdr:colOff>152400</xdr:colOff>
      <xdr:row>90</xdr:row>
      <xdr:rowOff>164046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94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167590</xdr:rowOff>
    </xdr:from>
    <xdr:to>
      <xdr:col>24</xdr:col>
      <xdr:colOff>63500</xdr:colOff>
      <xdr:row>97</xdr:row>
      <xdr:rowOff>13993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626790"/>
          <a:ext cx="838200" cy="1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115938</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232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93061</xdr:rowOff>
    </xdr:from>
    <xdr:to>
      <xdr:col>24</xdr:col>
      <xdr:colOff>114300</xdr:colOff>
      <xdr:row>96</xdr:row>
      <xdr:rowOff>23211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38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13993</xdr:rowOff>
    </xdr:from>
    <xdr:to>
      <xdr:col>19</xdr:col>
      <xdr:colOff>177800</xdr:colOff>
      <xdr:row>97</xdr:row>
      <xdr:rowOff>114120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644643"/>
          <a:ext cx="889000" cy="10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119853</xdr:rowOff>
    </xdr:from>
    <xdr:to>
      <xdr:col>20</xdr:col>
      <xdr:colOff>38100</xdr:colOff>
      <xdr:row>96</xdr:row>
      <xdr:rowOff>50003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66530</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18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114120</xdr:rowOff>
    </xdr:from>
    <xdr:to>
      <xdr:col>15</xdr:col>
      <xdr:colOff>50800</xdr:colOff>
      <xdr:row>98</xdr:row>
      <xdr:rowOff>60034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44770"/>
          <a:ext cx="889000" cy="11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53649</xdr:rowOff>
    </xdr:from>
    <xdr:to>
      <xdr:col>15</xdr:col>
      <xdr:colOff>101600</xdr:colOff>
      <xdr:row>96</xdr:row>
      <xdr:rowOff>155249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51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326</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28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60034</xdr:rowOff>
    </xdr:from>
    <xdr:to>
      <xdr:col>10</xdr:col>
      <xdr:colOff>114300</xdr:colOff>
      <xdr:row>98</xdr:row>
      <xdr:rowOff>73885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62134"/>
          <a:ext cx="889000" cy="1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87506</xdr:rowOff>
    </xdr:from>
    <xdr:to>
      <xdr:col>10</xdr:col>
      <xdr:colOff>165100</xdr:colOff>
      <xdr:row>97</xdr:row>
      <xdr:rowOff>17656</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4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34183</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2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77608</xdr:rowOff>
    </xdr:from>
    <xdr:to>
      <xdr:col>6</xdr:col>
      <xdr:colOff>38100</xdr:colOff>
      <xdr:row>97</xdr:row>
      <xdr:rowOff>7758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3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24285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1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116790</xdr:rowOff>
    </xdr:from>
    <xdr:to>
      <xdr:col>24</xdr:col>
      <xdr:colOff>114300</xdr:colOff>
      <xdr:row>97</xdr:row>
      <xdr:rowOff>46940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7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95217</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55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134643</xdr:rowOff>
    </xdr:from>
    <xdr:to>
      <xdr:col>20</xdr:col>
      <xdr:colOff>38100</xdr:colOff>
      <xdr:row>97</xdr:row>
      <xdr:rowOff>64793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9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55920</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68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63320</xdr:rowOff>
    </xdr:from>
    <xdr:to>
      <xdr:col>15</xdr:col>
      <xdr:colOff>101600</xdr:colOff>
      <xdr:row>97</xdr:row>
      <xdr:rowOff>164920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9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156047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78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9234</xdr:rowOff>
    </xdr:from>
    <xdr:to>
      <xdr:col>10</xdr:col>
      <xdr:colOff>165100</xdr:colOff>
      <xdr:row>98</xdr:row>
      <xdr:rowOff>110834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1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101961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0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23085</xdr:rowOff>
    </xdr:from>
    <xdr:to>
      <xdr:col>6</xdr:col>
      <xdr:colOff>38100</xdr:colOff>
      <xdr:row>98</xdr:row>
      <xdr:rowOff>124685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2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115812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1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134366</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49316"/>
          <a:ext cx="127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81043</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2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134366</xdr:rowOff>
    </xdr:from>
    <xdr:to>
      <xdr:col>55</xdr:col>
      <xdr:colOff>88900</xdr:colOff>
      <xdr:row>31</xdr:row>
      <xdr:rowOff>134366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4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16637</xdr:rowOff>
    </xdr:from>
    <xdr:to>
      <xdr:col>55</xdr:col>
      <xdr:colOff>0</xdr:colOff>
      <xdr:row>39</xdr:row>
      <xdr:rowOff>17018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703187"/>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66438</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386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43561</xdr:rowOff>
    </xdr:from>
    <xdr:to>
      <xdr:col>55</xdr:col>
      <xdr:colOff>50800</xdr:colOff>
      <xdr:row>37</xdr:row>
      <xdr:rowOff>145161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17018</xdr:rowOff>
    </xdr:from>
    <xdr:to>
      <xdr:col>50</xdr:col>
      <xdr:colOff>114300</xdr:colOff>
      <xdr:row>39</xdr:row>
      <xdr:rowOff>18161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70356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44704</xdr:rowOff>
    </xdr:from>
    <xdr:to>
      <xdr:col>50</xdr:col>
      <xdr:colOff>165100</xdr:colOff>
      <xdr:row>37</xdr:row>
      <xdr:rowOff>146304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162831</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18161</xdr:rowOff>
    </xdr:from>
    <xdr:to>
      <xdr:col>45</xdr:col>
      <xdr:colOff>177800</xdr:colOff>
      <xdr:row>39</xdr:row>
      <xdr:rowOff>18161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047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22987</xdr:rowOff>
    </xdr:from>
    <xdr:to>
      <xdr:col>46</xdr:col>
      <xdr:colOff>38100</xdr:colOff>
      <xdr:row>34</xdr:row>
      <xdr:rowOff>124587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585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141114</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5627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18161</xdr:rowOff>
    </xdr:from>
    <xdr:to>
      <xdr:col>41</xdr:col>
      <xdr:colOff>50800</xdr:colOff>
      <xdr:row>39</xdr:row>
      <xdr:rowOff>18542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70471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117856</xdr:rowOff>
    </xdr:from>
    <xdr:to>
      <xdr:col>41</xdr:col>
      <xdr:colOff>101600</xdr:colOff>
      <xdr:row>34</xdr:row>
      <xdr:rowOff>48006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577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64533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555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119761</xdr:rowOff>
    </xdr:from>
    <xdr:to>
      <xdr:col>36</xdr:col>
      <xdr:colOff>165100</xdr:colOff>
      <xdr:row>34</xdr:row>
      <xdr:rowOff>49911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577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66438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555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137287</xdr:rowOff>
    </xdr:from>
    <xdr:to>
      <xdr:col>55</xdr:col>
      <xdr:colOff>50800</xdr:colOff>
      <xdr:row>39</xdr:row>
      <xdr:rowOff>67437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5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52214</xdr:rowOff>
    </xdr:from>
    <xdr:ext cx="313932"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673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137668</xdr:rowOff>
    </xdr:from>
    <xdr:to>
      <xdr:col>50</xdr:col>
      <xdr:colOff>165100</xdr:colOff>
      <xdr:row>39</xdr:row>
      <xdr:rowOff>67818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5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58945</xdr:rowOff>
    </xdr:from>
    <xdr:ext cx="313932"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82333" y="67454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138811</xdr:rowOff>
    </xdr:from>
    <xdr:to>
      <xdr:col>46</xdr:col>
      <xdr:colOff>38100</xdr:colOff>
      <xdr:row>39</xdr:row>
      <xdr:rowOff>68961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5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60088</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93333" y="67466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138811</xdr:rowOff>
    </xdr:from>
    <xdr:to>
      <xdr:col>41</xdr:col>
      <xdr:colOff>101600</xdr:colOff>
      <xdr:row>39</xdr:row>
      <xdr:rowOff>68961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5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60088</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04333" y="67466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139192</xdr:rowOff>
    </xdr:from>
    <xdr:to>
      <xdr:col>36</xdr:col>
      <xdr:colOff>165100</xdr:colOff>
      <xdr:row>39</xdr:row>
      <xdr:rowOff>69342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60469</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15333" y="67470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140249</xdr:rowOff>
    </xdr:from>
    <xdr:to>
      <xdr:col>54</xdr:col>
      <xdr:colOff>189865</xdr:colOff>
      <xdr:row>58</xdr:row>
      <xdr:rowOff>138100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712749"/>
          <a:ext cx="1270" cy="136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141927</xdr:rowOff>
    </xdr:from>
    <xdr:ext cx="313932"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86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138100</xdr:rowOff>
    </xdr:from>
    <xdr:to>
      <xdr:col>55</xdr:col>
      <xdr:colOff>88900</xdr:colOff>
      <xdr:row>58</xdr:row>
      <xdr:rowOff>138100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8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86926</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48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140249</xdr:rowOff>
    </xdr:from>
    <xdr:to>
      <xdr:col>55</xdr:col>
      <xdr:colOff>88900</xdr:colOff>
      <xdr:row>50</xdr:row>
      <xdr:rowOff>140249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712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114371</xdr:rowOff>
    </xdr:from>
    <xdr:to>
      <xdr:col>55</xdr:col>
      <xdr:colOff>0</xdr:colOff>
      <xdr:row>58</xdr:row>
      <xdr:rowOff>114966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10058471"/>
          <a:ext cx="8382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81008</xdr:rowOff>
    </xdr:from>
    <xdr:ext cx="469744"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682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58131</xdr:rowOff>
    </xdr:from>
    <xdr:to>
      <xdr:col>55</xdr:col>
      <xdr:colOff>50800</xdr:colOff>
      <xdr:row>57</xdr:row>
      <xdr:rowOff>159731</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114966</xdr:rowOff>
    </xdr:from>
    <xdr:to>
      <xdr:col>50</xdr:col>
      <xdr:colOff>114300</xdr:colOff>
      <xdr:row>58</xdr:row>
      <xdr:rowOff>121092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10059066"/>
          <a:ext cx="889000" cy="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66818</xdr:rowOff>
    </xdr:from>
    <xdr:to>
      <xdr:col>50</xdr:col>
      <xdr:colOff>165100</xdr:colOff>
      <xdr:row>57</xdr:row>
      <xdr:rowOff>168418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13495</xdr:rowOff>
    </xdr:from>
    <xdr:ext cx="469744"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04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121092</xdr:rowOff>
    </xdr:from>
    <xdr:to>
      <xdr:col>45</xdr:col>
      <xdr:colOff>177800</xdr:colOff>
      <xdr:row>58</xdr:row>
      <xdr:rowOff>125299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10065192"/>
          <a:ext cx="889000" cy="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73401</xdr:rowOff>
    </xdr:from>
    <xdr:to>
      <xdr:col>46</xdr:col>
      <xdr:colOff>38100</xdr:colOff>
      <xdr:row>57</xdr:row>
      <xdr:rowOff>3551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67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20078</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15428" y="944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125299</xdr:rowOff>
    </xdr:from>
    <xdr:to>
      <xdr:col>41</xdr:col>
      <xdr:colOff>50800</xdr:colOff>
      <xdr:row>58</xdr:row>
      <xdr:rowOff>127676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10069399"/>
          <a:ext cx="8890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136723</xdr:rowOff>
    </xdr:from>
    <xdr:to>
      <xdr:col>41</xdr:col>
      <xdr:colOff>101600</xdr:colOff>
      <xdr:row>56</xdr:row>
      <xdr:rowOff>66873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566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83400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34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89998</xdr:rowOff>
    </xdr:from>
    <xdr:to>
      <xdr:col>36</xdr:col>
      <xdr:colOff>165100</xdr:colOff>
      <xdr:row>57</xdr:row>
      <xdr:rowOff>20148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69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36675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37428" y="946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63571</xdr:rowOff>
    </xdr:from>
    <xdr:to>
      <xdr:col>55</xdr:col>
      <xdr:colOff>50800</xdr:colOff>
      <xdr:row>58</xdr:row>
      <xdr:rowOff>165171</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00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149948</xdr:rowOff>
    </xdr:from>
    <xdr:ext cx="378565"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22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64166</xdr:rowOff>
    </xdr:from>
    <xdr:to>
      <xdr:col>50</xdr:col>
      <xdr:colOff>165100</xdr:colOff>
      <xdr:row>58</xdr:row>
      <xdr:rowOff>165766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0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156893</xdr:rowOff>
    </xdr:from>
    <xdr:ext cx="378565"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50017" y="10100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70292</xdr:rowOff>
    </xdr:from>
    <xdr:to>
      <xdr:col>46</xdr:col>
      <xdr:colOff>38100</xdr:colOff>
      <xdr:row>59</xdr:row>
      <xdr:rowOff>442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1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163019</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61017" y="1010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74499</xdr:rowOff>
    </xdr:from>
    <xdr:to>
      <xdr:col>41</xdr:col>
      <xdr:colOff>101600</xdr:colOff>
      <xdr:row>59</xdr:row>
      <xdr:rowOff>4649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01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167226</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2017" y="10111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76876</xdr:rowOff>
    </xdr:from>
    <xdr:to>
      <xdr:col>36</xdr:col>
      <xdr:colOff>165100</xdr:colOff>
      <xdr:row>59</xdr:row>
      <xdr:rowOff>7026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02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169603</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3017" y="10113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57127</xdr:rowOff>
    </xdr:from>
    <xdr:to>
      <xdr:col>54</xdr:col>
      <xdr:colOff>189865</xdr:colOff>
      <xdr:row>79</xdr:row>
      <xdr:rowOff>71872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30077"/>
          <a:ext cx="1270" cy="1386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75699</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2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71872</xdr:rowOff>
    </xdr:from>
    <xdr:to>
      <xdr:col>55</xdr:col>
      <xdr:colOff>88900</xdr:colOff>
      <xdr:row>79</xdr:row>
      <xdr:rowOff>71872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1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3804</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0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86,557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57127</xdr:rowOff>
    </xdr:from>
    <xdr:to>
      <xdr:col>55</xdr:col>
      <xdr:colOff>88900</xdr:colOff>
      <xdr:row>71</xdr:row>
      <xdr:rowOff>57127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3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114897</xdr:rowOff>
    </xdr:from>
    <xdr:to>
      <xdr:col>55</xdr:col>
      <xdr:colOff>0</xdr:colOff>
      <xdr:row>78</xdr:row>
      <xdr:rowOff>162951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487997"/>
          <a:ext cx="838200" cy="48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48373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50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25496</xdr:rowOff>
    </xdr:from>
    <xdr:to>
      <xdr:col>55</xdr:col>
      <xdr:colOff>50800</xdr:colOff>
      <xdr:row>78</xdr:row>
      <xdr:rowOff>127096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114897</xdr:rowOff>
    </xdr:from>
    <xdr:to>
      <xdr:col>50</xdr:col>
      <xdr:colOff>114300</xdr:colOff>
      <xdr:row>79</xdr:row>
      <xdr:rowOff>16142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487997"/>
          <a:ext cx="889000" cy="7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8922</xdr:rowOff>
    </xdr:from>
    <xdr:to>
      <xdr:col>50</xdr:col>
      <xdr:colOff>165100</xdr:colOff>
      <xdr:row>78</xdr:row>
      <xdr:rowOff>110522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8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127049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15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16142</xdr:rowOff>
    </xdr:from>
    <xdr:to>
      <xdr:col>45</xdr:col>
      <xdr:colOff>177800</xdr:colOff>
      <xdr:row>79</xdr:row>
      <xdr:rowOff>70402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560692"/>
          <a:ext cx="889000" cy="5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154591</xdr:rowOff>
    </xdr:from>
    <xdr:to>
      <xdr:col>46</xdr:col>
      <xdr:colOff>38100</xdr:colOff>
      <xdr:row>78</xdr:row>
      <xdr:rowOff>84741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5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101268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13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70402</xdr:rowOff>
    </xdr:from>
    <xdr:to>
      <xdr:col>41</xdr:col>
      <xdr:colOff>50800</xdr:colOff>
      <xdr:row>79</xdr:row>
      <xdr:rowOff>84869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614952"/>
          <a:ext cx="889000" cy="1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43703</xdr:rowOff>
    </xdr:from>
    <xdr:to>
      <xdr:col>41</xdr:col>
      <xdr:colOff>101600</xdr:colOff>
      <xdr:row>78</xdr:row>
      <xdr:rowOff>145303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41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161830</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19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52716</xdr:rowOff>
    </xdr:from>
    <xdr:to>
      <xdr:col>36</xdr:col>
      <xdr:colOff>165100</xdr:colOff>
      <xdr:row>78</xdr:row>
      <xdr:rowOff>154316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2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170843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20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112151</xdr:rowOff>
    </xdr:from>
    <xdr:to>
      <xdr:col>55</xdr:col>
      <xdr:colOff>50800</xdr:colOff>
      <xdr:row>79</xdr:row>
      <xdr:rowOff>42301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8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27078</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400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64097</xdr:rowOff>
    </xdr:from>
    <xdr:to>
      <xdr:col>50</xdr:col>
      <xdr:colOff>165100</xdr:colOff>
      <xdr:row>78</xdr:row>
      <xdr:rowOff>165697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3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156824</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529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136792</xdr:rowOff>
    </xdr:from>
    <xdr:to>
      <xdr:col>46</xdr:col>
      <xdr:colOff>38100</xdr:colOff>
      <xdr:row>79</xdr:row>
      <xdr:rowOff>66942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50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58069</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60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19602</xdr:rowOff>
    </xdr:from>
    <xdr:to>
      <xdr:col>41</xdr:col>
      <xdr:colOff>101600</xdr:colOff>
      <xdr:row>79</xdr:row>
      <xdr:rowOff>121202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56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112329</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656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34069</xdr:rowOff>
    </xdr:from>
    <xdr:to>
      <xdr:col>36</xdr:col>
      <xdr:colOff>165100</xdr:colOff>
      <xdr:row>79</xdr:row>
      <xdr:rowOff>135669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57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126796</xdr:rowOff>
    </xdr:from>
    <xdr:ext cx="378565"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83017" y="13671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85424</xdr:rowOff>
    </xdr:from>
    <xdr:to>
      <xdr:col>54</xdr:col>
      <xdr:colOff>189865</xdr:colOff>
      <xdr:row>99</xdr:row>
      <xdr:rowOff>143749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15924"/>
          <a:ext cx="1270" cy="1601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147576</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12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143749</xdr:rowOff>
    </xdr:from>
    <xdr:to>
      <xdr:col>55</xdr:col>
      <xdr:colOff>88900</xdr:colOff>
      <xdr:row>99</xdr:row>
      <xdr:rowOff>143749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11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32101</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291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115,324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85424</xdr:rowOff>
    </xdr:from>
    <xdr:to>
      <xdr:col>55</xdr:col>
      <xdr:colOff>88900</xdr:colOff>
      <xdr:row>90</xdr:row>
      <xdr:rowOff>85424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1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8925</xdr:rowOff>
    </xdr:from>
    <xdr:to>
      <xdr:col>55</xdr:col>
      <xdr:colOff>0</xdr:colOff>
      <xdr:row>96</xdr:row>
      <xdr:rowOff>43247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468125"/>
          <a:ext cx="838200" cy="3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50819</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6814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72392</xdr:rowOff>
    </xdr:from>
    <xdr:to>
      <xdr:col>55</xdr:col>
      <xdr:colOff>50800</xdr:colOff>
      <xdr:row>98</xdr:row>
      <xdr:rowOff>2542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0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8925</xdr:rowOff>
    </xdr:from>
    <xdr:to>
      <xdr:col>50</xdr:col>
      <xdr:colOff>114300</xdr:colOff>
      <xdr:row>96</xdr:row>
      <xdr:rowOff>94715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468125"/>
          <a:ext cx="889000" cy="8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65027</xdr:rowOff>
    </xdr:from>
    <xdr:to>
      <xdr:col>50</xdr:col>
      <xdr:colOff>165100</xdr:colOff>
      <xdr:row>97</xdr:row>
      <xdr:rowOff>166627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95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157754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78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35606</xdr:rowOff>
    </xdr:from>
    <xdr:to>
      <xdr:col>45</xdr:col>
      <xdr:colOff>177800</xdr:colOff>
      <xdr:row>96</xdr:row>
      <xdr:rowOff>94715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494806"/>
          <a:ext cx="889000" cy="5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16303</xdr:rowOff>
    </xdr:from>
    <xdr:to>
      <xdr:col>46</xdr:col>
      <xdr:colOff>38100</xdr:colOff>
      <xdr:row>97</xdr:row>
      <xdr:rowOff>117903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64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109030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73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35606</xdr:rowOff>
    </xdr:from>
    <xdr:to>
      <xdr:col>41</xdr:col>
      <xdr:colOff>50800</xdr:colOff>
      <xdr:row>97</xdr:row>
      <xdr:rowOff>85065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494806"/>
          <a:ext cx="889000" cy="22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85341</xdr:rowOff>
    </xdr:from>
    <xdr:to>
      <xdr:col>41</xdr:col>
      <xdr:colOff>101600</xdr:colOff>
      <xdr:row>96</xdr:row>
      <xdr:rowOff>15491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37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32018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14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3403</xdr:rowOff>
    </xdr:from>
    <xdr:to>
      <xdr:col>36</xdr:col>
      <xdr:colOff>165100</xdr:colOff>
      <xdr:row>97</xdr:row>
      <xdr:rowOff>105003</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3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121530</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40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163897</xdr:rowOff>
    </xdr:from>
    <xdr:to>
      <xdr:col>55</xdr:col>
      <xdr:colOff>50800</xdr:colOff>
      <xdr:row>96</xdr:row>
      <xdr:rowOff>94047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45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15324</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30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129575</xdr:rowOff>
    </xdr:from>
    <xdr:to>
      <xdr:col>50</xdr:col>
      <xdr:colOff>165100</xdr:colOff>
      <xdr:row>96</xdr:row>
      <xdr:rowOff>59725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41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76252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19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43915</xdr:rowOff>
    </xdr:from>
    <xdr:to>
      <xdr:col>46</xdr:col>
      <xdr:colOff>38100</xdr:colOff>
      <xdr:row>96</xdr:row>
      <xdr:rowOff>145515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50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162042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2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156256</xdr:rowOff>
    </xdr:from>
    <xdr:to>
      <xdr:col>41</xdr:col>
      <xdr:colOff>101600</xdr:colOff>
      <xdr:row>96</xdr:row>
      <xdr:rowOff>86406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44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77533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53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34265</xdr:rowOff>
    </xdr:from>
    <xdr:to>
      <xdr:col>36</xdr:col>
      <xdr:colOff>165100</xdr:colOff>
      <xdr:row>97</xdr:row>
      <xdr:rowOff>135865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66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126992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75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37</xdr:row>
      <xdr:rowOff>54627</xdr:rowOff>
    </xdr:from>
    <xdr:ext cx="46717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78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156940</xdr:rowOff>
    </xdr:from>
    <xdr:to>
      <xdr:col>85</xdr:col>
      <xdr:colOff>126364</xdr:colOff>
      <xdr:row>38</xdr:row>
      <xdr:rowOff>131223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00440"/>
          <a:ext cx="1269" cy="1345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135050</xdr:rowOff>
    </xdr:from>
    <xdr:ext cx="469744"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5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131223</xdr:rowOff>
    </xdr:from>
    <xdr:to>
      <xdr:col>86</xdr:col>
      <xdr:colOff>25400</xdr:colOff>
      <xdr:row>38</xdr:row>
      <xdr:rowOff>131223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4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103617</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07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156940</xdr:rowOff>
    </xdr:from>
    <xdr:to>
      <xdr:col>86</xdr:col>
      <xdr:colOff>25400</xdr:colOff>
      <xdr:row>30</xdr:row>
      <xdr:rowOff>156940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0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29877</xdr:rowOff>
    </xdr:from>
    <xdr:to>
      <xdr:col>85</xdr:col>
      <xdr:colOff>127000</xdr:colOff>
      <xdr:row>36</xdr:row>
      <xdr:rowOff>116173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202077"/>
          <a:ext cx="838200" cy="8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61961</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891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39084</xdr:rowOff>
    </xdr:from>
    <xdr:to>
      <xdr:col>85</xdr:col>
      <xdr:colOff>177800</xdr:colOff>
      <xdr:row>35</xdr:row>
      <xdr:rowOff>140684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03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109791</xdr:rowOff>
    </xdr:from>
    <xdr:to>
      <xdr:col>81</xdr:col>
      <xdr:colOff>50800</xdr:colOff>
      <xdr:row>36</xdr:row>
      <xdr:rowOff>116173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6110541"/>
          <a:ext cx="889000" cy="17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35655</xdr:rowOff>
    </xdr:from>
    <xdr:to>
      <xdr:col>81</xdr:col>
      <xdr:colOff>101600</xdr:colOff>
      <xdr:row>35</xdr:row>
      <xdr:rowOff>137255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03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153782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81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109791</xdr:rowOff>
    </xdr:from>
    <xdr:to>
      <xdr:col>76</xdr:col>
      <xdr:colOff>114300</xdr:colOff>
      <xdr:row>36</xdr:row>
      <xdr:rowOff>157893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110541"/>
          <a:ext cx="889000" cy="21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17463</xdr:rowOff>
    </xdr:from>
    <xdr:to>
      <xdr:col>76</xdr:col>
      <xdr:colOff>165100</xdr:colOff>
      <xdr:row>34</xdr:row>
      <xdr:rowOff>119063</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584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135590</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562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157893</xdr:rowOff>
    </xdr:from>
    <xdr:to>
      <xdr:col>71</xdr:col>
      <xdr:colOff>177800</xdr:colOff>
      <xdr:row>37</xdr:row>
      <xdr:rowOff>15589</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6330093"/>
          <a:ext cx="889000" cy="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53086</xdr:rowOff>
    </xdr:from>
    <xdr:to>
      <xdr:col>72</xdr:col>
      <xdr:colOff>38100</xdr:colOff>
      <xdr:row>34</xdr:row>
      <xdr:rowOff>154686</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588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171213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65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139859</xdr:rowOff>
    </xdr:from>
    <xdr:to>
      <xdr:col>67</xdr:col>
      <xdr:colOff>101600</xdr:colOff>
      <xdr:row>35</xdr:row>
      <xdr:rowOff>70009</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596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86536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74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150527</xdr:rowOff>
    </xdr:from>
    <xdr:to>
      <xdr:col>85</xdr:col>
      <xdr:colOff>177800</xdr:colOff>
      <xdr:row>36</xdr:row>
      <xdr:rowOff>80677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15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128954</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12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65373</xdr:rowOff>
    </xdr:from>
    <xdr:to>
      <xdr:col>81</xdr:col>
      <xdr:colOff>101600</xdr:colOff>
      <xdr:row>36</xdr:row>
      <xdr:rowOff>166973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23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158100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33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58991</xdr:rowOff>
    </xdr:from>
    <xdr:to>
      <xdr:col>76</xdr:col>
      <xdr:colOff>165100</xdr:colOff>
      <xdr:row>35</xdr:row>
      <xdr:rowOff>160591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05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151718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15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107093</xdr:rowOff>
    </xdr:from>
    <xdr:to>
      <xdr:col>72</xdr:col>
      <xdr:colOff>38100</xdr:colOff>
      <xdr:row>37</xdr:row>
      <xdr:rowOff>37243</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27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28370</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37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136239</xdr:rowOff>
    </xdr:from>
    <xdr:to>
      <xdr:col>67</xdr:col>
      <xdr:colOff>101600</xdr:colOff>
      <xdr:row>37</xdr:row>
      <xdr:rowOff>66389</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30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57516</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40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165235</xdr:rowOff>
    </xdr:from>
    <xdr:to>
      <xdr:col>85</xdr:col>
      <xdr:colOff>126364</xdr:colOff>
      <xdr:row>57</xdr:row>
      <xdr:rowOff>152593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37735"/>
          <a:ext cx="1269" cy="118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156420</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2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152593</xdr:rowOff>
    </xdr:from>
    <xdr:to>
      <xdr:col>86</xdr:col>
      <xdr:colOff>25400</xdr:colOff>
      <xdr:row>57</xdr:row>
      <xdr:rowOff>152593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2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111912</xdr:rowOff>
    </xdr:from>
    <xdr:ext cx="534377"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165235</xdr:rowOff>
    </xdr:from>
    <xdr:to>
      <xdr:col>86</xdr:col>
      <xdr:colOff>25400</xdr:colOff>
      <xdr:row>50</xdr:row>
      <xdr:rowOff>165235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3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85339</xdr:rowOff>
    </xdr:from>
    <xdr:to>
      <xdr:col>85</xdr:col>
      <xdr:colOff>127000</xdr:colOff>
      <xdr:row>55</xdr:row>
      <xdr:rowOff>144615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172189"/>
          <a:ext cx="838200" cy="40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148709</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407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170282</xdr:rowOff>
    </xdr:from>
    <xdr:to>
      <xdr:col>85</xdr:col>
      <xdr:colOff>177800</xdr:colOff>
      <xdr:row>55</xdr:row>
      <xdr:rowOff>100432</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428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137940</xdr:rowOff>
    </xdr:from>
    <xdr:to>
      <xdr:col>81</xdr:col>
      <xdr:colOff>50800</xdr:colOff>
      <xdr:row>55</xdr:row>
      <xdr:rowOff>144615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567690"/>
          <a:ext cx="889000" cy="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29235</xdr:rowOff>
    </xdr:from>
    <xdr:to>
      <xdr:col>81</xdr:col>
      <xdr:colOff>101600</xdr:colOff>
      <xdr:row>55</xdr:row>
      <xdr:rowOff>130835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45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147362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23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137940</xdr:rowOff>
    </xdr:from>
    <xdr:to>
      <xdr:col>76</xdr:col>
      <xdr:colOff>114300</xdr:colOff>
      <xdr:row>56</xdr:row>
      <xdr:rowOff>155177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567690"/>
          <a:ext cx="889000" cy="18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53</xdr:row>
      <xdr:rowOff>119921</xdr:rowOff>
    </xdr:from>
    <xdr:to>
      <xdr:col>76</xdr:col>
      <xdr:colOff>165100</xdr:colOff>
      <xdr:row>54</xdr:row>
      <xdr:rowOff>50071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20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66598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898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155177</xdr:rowOff>
    </xdr:from>
    <xdr:to>
      <xdr:col>71</xdr:col>
      <xdr:colOff>177800</xdr:colOff>
      <xdr:row>57</xdr:row>
      <xdr:rowOff>19937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756377"/>
          <a:ext cx="889000" cy="3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26950</xdr:rowOff>
    </xdr:from>
    <xdr:to>
      <xdr:col>72</xdr:col>
      <xdr:colOff>38100</xdr:colOff>
      <xdr:row>54</xdr:row>
      <xdr:rowOff>128550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28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145077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06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32184</xdr:rowOff>
    </xdr:from>
    <xdr:to>
      <xdr:col>67</xdr:col>
      <xdr:colOff>101600</xdr:colOff>
      <xdr:row>55</xdr:row>
      <xdr:rowOff>133784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46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150311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23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34539</xdr:rowOff>
    </xdr:from>
    <xdr:to>
      <xdr:col>85</xdr:col>
      <xdr:colOff>177800</xdr:colOff>
      <xdr:row>53</xdr:row>
      <xdr:rowOff>136139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12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57416</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8972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93815</xdr:rowOff>
    </xdr:from>
    <xdr:to>
      <xdr:col>81</xdr:col>
      <xdr:colOff>101600</xdr:colOff>
      <xdr:row>56</xdr:row>
      <xdr:rowOff>23965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52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15092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61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87140</xdr:rowOff>
    </xdr:from>
    <xdr:to>
      <xdr:col>76</xdr:col>
      <xdr:colOff>165100</xdr:colOff>
      <xdr:row>56</xdr:row>
      <xdr:rowOff>17290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51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8417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60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104377</xdr:rowOff>
    </xdr:from>
    <xdr:to>
      <xdr:col>72</xdr:col>
      <xdr:colOff>38100</xdr:colOff>
      <xdr:row>57</xdr:row>
      <xdr:rowOff>34527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0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25654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79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140587</xdr:rowOff>
    </xdr:from>
    <xdr:to>
      <xdr:col>67</xdr:col>
      <xdr:colOff>101600</xdr:colOff>
      <xdr:row>57</xdr:row>
      <xdr:rowOff>70737</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74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61864</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83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48006</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20956"/>
          <a:ext cx="1269" cy="1368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166133</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9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48006</xdr:rowOff>
    </xdr:from>
    <xdr:to>
      <xdr:col>86</xdr:col>
      <xdr:colOff>25400</xdr:colOff>
      <xdr:row>71</xdr:row>
      <xdr:rowOff>48006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20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98823</xdr:rowOff>
    </xdr:from>
    <xdr:ext cx="378565"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00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75946</xdr:rowOff>
    </xdr:from>
    <xdr:to>
      <xdr:col>85</xdr:col>
      <xdr:colOff>177800</xdr:colOff>
      <xdr:row>79</xdr:row>
      <xdr:rowOff>6096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4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75692</xdr:rowOff>
    </xdr:from>
    <xdr:to>
      <xdr:col>81</xdr:col>
      <xdr:colOff>101600</xdr:colOff>
      <xdr:row>79</xdr:row>
      <xdr:rowOff>5842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4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22369</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2017" y="13224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40767</xdr:rowOff>
    </xdr:from>
    <xdr:to>
      <xdr:col>76</xdr:col>
      <xdr:colOff>114300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585317"/>
          <a:ext cx="889000" cy="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112395</xdr:rowOff>
    </xdr:from>
    <xdr:to>
      <xdr:col>76</xdr:col>
      <xdr:colOff>165100</xdr:colOff>
      <xdr:row>78</xdr:row>
      <xdr:rowOff>42545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31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59072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089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109728</xdr:rowOff>
    </xdr:from>
    <xdr:to>
      <xdr:col>71</xdr:col>
      <xdr:colOff>177800</xdr:colOff>
      <xdr:row>79</xdr:row>
      <xdr:rowOff>40767</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482828"/>
          <a:ext cx="889000" cy="10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7493</xdr:rowOff>
    </xdr:from>
    <xdr:to>
      <xdr:col>72</xdr:col>
      <xdr:colOff>38100</xdr:colOff>
      <xdr:row>74</xdr:row>
      <xdr:rowOff>109093</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2694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125620</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2470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508</xdr:rowOff>
    </xdr:from>
    <xdr:to>
      <xdr:col>67</xdr:col>
      <xdr:colOff>101600</xdr:colOff>
      <xdr:row>78</xdr:row>
      <xdr:rowOff>102108</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37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118635</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14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161417</xdr:rowOff>
    </xdr:from>
    <xdr:to>
      <xdr:col>72</xdr:col>
      <xdr:colOff>38100</xdr:colOff>
      <xdr:row>79</xdr:row>
      <xdr:rowOff>91567</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3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82694</xdr:rowOff>
    </xdr:from>
    <xdr:ext cx="313932"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46333" y="136272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58928</xdr:rowOff>
    </xdr:from>
    <xdr:to>
      <xdr:col>67</xdr:col>
      <xdr:colOff>101600</xdr:colOff>
      <xdr:row>78</xdr:row>
      <xdr:rowOff>160528</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43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151655</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5017" y="13524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26505</xdr:rowOff>
    </xdr:from>
    <xdr:to>
      <xdr:col>85</xdr:col>
      <xdr:colOff>126364</xdr:colOff>
      <xdr:row>97</xdr:row>
      <xdr:rowOff>112497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57005"/>
          <a:ext cx="1269" cy="128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116324</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74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112497</xdr:rowOff>
    </xdr:from>
    <xdr:to>
      <xdr:col>86</xdr:col>
      <xdr:colOff>25400</xdr:colOff>
      <xdr:row>97</xdr:row>
      <xdr:rowOff>112497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743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144632</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3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26505</xdr:rowOff>
    </xdr:from>
    <xdr:to>
      <xdr:col>86</xdr:col>
      <xdr:colOff>25400</xdr:colOff>
      <xdr:row>90</xdr:row>
      <xdr:rowOff>26505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5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100209</xdr:rowOff>
    </xdr:from>
    <xdr:to>
      <xdr:col>85</xdr:col>
      <xdr:colOff>127000</xdr:colOff>
      <xdr:row>95</xdr:row>
      <xdr:rowOff>116173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6387959"/>
          <a:ext cx="838200" cy="1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43330</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159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20453</xdr:rowOff>
    </xdr:from>
    <xdr:to>
      <xdr:col>85</xdr:col>
      <xdr:colOff>177800</xdr:colOff>
      <xdr:row>95</xdr:row>
      <xdr:rowOff>122053</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100209</xdr:rowOff>
    </xdr:from>
    <xdr:to>
      <xdr:col>81</xdr:col>
      <xdr:colOff>50800</xdr:colOff>
      <xdr:row>95</xdr:row>
      <xdr:rowOff>123183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387959"/>
          <a:ext cx="889000" cy="2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30798</xdr:rowOff>
    </xdr:from>
    <xdr:to>
      <xdr:col>81</xdr:col>
      <xdr:colOff>101600</xdr:colOff>
      <xdr:row>95</xdr:row>
      <xdr:rowOff>132398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148925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171017</xdr:rowOff>
    </xdr:from>
    <xdr:to>
      <xdr:col>76</xdr:col>
      <xdr:colOff>114300</xdr:colOff>
      <xdr:row>95</xdr:row>
      <xdr:rowOff>123183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287317"/>
          <a:ext cx="889000" cy="12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157327</xdr:rowOff>
    </xdr:from>
    <xdr:to>
      <xdr:col>76</xdr:col>
      <xdr:colOff>165100</xdr:colOff>
      <xdr:row>95</xdr:row>
      <xdr:rowOff>87477</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104004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0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171017</xdr:rowOff>
    </xdr:from>
    <xdr:to>
      <xdr:col>71</xdr:col>
      <xdr:colOff>177800</xdr:colOff>
      <xdr:row>95</xdr:row>
      <xdr:rowOff>133319</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287317"/>
          <a:ext cx="889000" cy="13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168396</xdr:rowOff>
    </xdr:from>
    <xdr:to>
      <xdr:col>72</xdr:col>
      <xdr:colOff>38100</xdr:colOff>
      <xdr:row>95</xdr:row>
      <xdr:rowOff>98546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28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89673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37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16833</xdr:rowOff>
    </xdr:from>
    <xdr:to>
      <xdr:col>67</xdr:col>
      <xdr:colOff>101600</xdr:colOff>
      <xdr:row>95</xdr:row>
      <xdr:rowOff>118433</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04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134960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07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65373</xdr:rowOff>
    </xdr:from>
    <xdr:to>
      <xdr:col>85</xdr:col>
      <xdr:colOff>177800</xdr:colOff>
      <xdr:row>95</xdr:row>
      <xdr:rowOff>166973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35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43800</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33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49409</xdr:rowOff>
    </xdr:from>
    <xdr:to>
      <xdr:col>81</xdr:col>
      <xdr:colOff>101600</xdr:colOff>
      <xdr:row>95</xdr:row>
      <xdr:rowOff>151009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33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142136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42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72383</xdr:rowOff>
    </xdr:from>
    <xdr:to>
      <xdr:col>76</xdr:col>
      <xdr:colOff>165100</xdr:colOff>
      <xdr:row>96</xdr:row>
      <xdr:rowOff>2533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36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165110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452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120217</xdr:rowOff>
    </xdr:from>
    <xdr:to>
      <xdr:col>72</xdr:col>
      <xdr:colOff>38100</xdr:colOff>
      <xdr:row>95</xdr:row>
      <xdr:rowOff>50367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23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66894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01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82519</xdr:rowOff>
    </xdr:from>
    <xdr:to>
      <xdr:col>67</xdr:col>
      <xdr:colOff>101600</xdr:colOff>
      <xdr:row>96</xdr:row>
      <xdr:rowOff>12669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37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3796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46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159588</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474538"/>
          <a:ext cx="1269" cy="1180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152950</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680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106265</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24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159588</xdr:rowOff>
    </xdr:from>
    <xdr:to>
      <xdr:col>116</xdr:col>
      <xdr:colOff>152400</xdr:colOff>
      <xdr:row>31</xdr:row>
      <xdr:rowOff>159588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47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70400</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14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47523</xdr:rowOff>
    </xdr:from>
    <xdr:to>
      <xdr:col>116</xdr:col>
      <xdr:colOff>114300</xdr:colOff>
      <xdr:row>38</xdr:row>
      <xdr:rowOff>149123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64668</xdr:rowOff>
    </xdr:from>
    <xdr:to>
      <xdr:col>112</xdr:col>
      <xdr:colOff>38100</xdr:colOff>
      <xdr:row>38</xdr:row>
      <xdr:rowOff>166268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11346</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74499</xdr:rowOff>
    </xdr:from>
    <xdr:to>
      <xdr:col>107</xdr:col>
      <xdr:colOff>101600</xdr:colOff>
      <xdr:row>39</xdr:row>
      <xdr:rowOff>4649</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8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21175</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63648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32893</xdr:rowOff>
    </xdr:from>
    <xdr:to>
      <xdr:col>102</xdr:col>
      <xdr:colOff>165100</xdr:colOff>
      <xdr:row>38</xdr:row>
      <xdr:rowOff>134493</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151020</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323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67183</xdr:rowOff>
    </xdr:from>
    <xdr:to>
      <xdr:col>98</xdr:col>
      <xdr:colOff>38100</xdr:colOff>
      <xdr:row>38</xdr:row>
      <xdr:rowOff>168783</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8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13860</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6357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25950</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410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民生費は、令和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年度決算では類似団体平均と比較して突出して高い傾向にあったが、令和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年度以降の決算では、増加傾向にあるものの類似団体内の順位は大きく改善している。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土木費は、住民一人当たり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54,907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円となっており、類似団体平均に比べ高くなっているのは、野崎駅・四条畷駅周辺整備事業を実施していることが主な要因である。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教育費は、住民一人当たり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59,878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17,593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円増加している。これは、市内小中学校の長寿命化改良工事や屋内運動場への空調機設置工事等の投資的経費が増加したことが主な要因である。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衛生費は、住民一人当たり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33,780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円となっており、類似団体内順位は低いものの前年度比では増加傾向が続いている。これは前年度に引き続き、全国的に新型コロナウイルス感染症対策としてワクチン接種を実施したことが主な要因である。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なお、令和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年度決算の総務費が大幅に上昇しているのは、全国的に新型コロナウイルス感染症対策として特別定額給付金の給付が実施されたためである。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大阪府大東市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実質収支額は適切な財源の確保と歳出の精査により、前年度に引き続き財政調整基金を取り崩すことなく黒字を確保している。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財政調整基金残高は、前年度決算剰余金の積立等に伴い増加し、標準財政規模比は</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19.70</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％となっている。引き続き、財政運営基本方針に掲げている標準財政規模の</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％に相当する額を積み立てるよう努めていく。</a:t>
          </a: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大阪府大東市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国民健康保険特別会計については、毎年赤字となっていたため、平成</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年度より一般会計から赤字補てんの繰入れを行っていたが、給付に見合った適正な賦課をすべく平成</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年度に保険税改定を行った。また、滞納者への戸別訪問やコールセンター設置などにより保険税収納率の向上に努めた結果、平成</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年度は一般会計から赤字補てんのための繰入れを実施することなく黒字に転じた。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令和４年度決算は、前年度同様全ての会計において黒字となっており、引き続き健全な財政運営に努める。</a:t>
          </a: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1" Type="http://schemas.openxmlformats.org/officeDocument/2006/relationships/printerSettings" Target="../printerSettings/printerSettings14.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591" t="s">
        <v>82</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83</v>
      </c>
      <c r="C2" s="182"/>
      <c r="D2" s="183"/>
    </row>
    <row r="3" spans="1:119" ht="18.75" customHeight="1" thickBot="1" x14ac:dyDescent="0.25">
      <c r="A3" s="181"/>
      <c r="B3" s="592" t="s">
        <v>84</v>
      </c>
      <c r="C3" s="593"/>
      <c r="D3" s="593"/>
      <c r="E3" s="594"/>
      <c r="F3" s="594"/>
      <c r="G3" s="594"/>
      <c r="H3" s="594"/>
      <c r="I3" s="594"/>
      <c r="J3" s="594"/>
      <c r="K3" s="594"/>
      <c r="L3" s="594" t="s">
        <v>85</v>
      </c>
      <c r="M3" s="594"/>
      <c r="N3" s="594"/>
      <c r="O3" s="594"/>
      <c r="P3" s="594"/>
      <c r="Q3" s="594"/>
      <c r="R3" s="597"/>
      <c r="S3" s="597"/>
      <c r="T3" s="597"/>
      <c r="U3" s="597"/>
      <c r="V3" s="598"/>
      <c r="W3" s="488" t="s">
        <v>86</v>
      </c>
      <c r="X3" s="489"/>
      <c r="Y3" s="489"/>
      <c r="Z3" s="489"/>
      <c r="AA3" s="489"/>
      <c r="AB3" s="593"/>
      <c r="AC3" s="597" t="s">
        <v>87</v>
      </c>
      <c r="AD3" s="489"/>
      <c r="AE3" s="489"/>
      <c r="AF3" s="489"/>
      <c r="AG3" s="489"/>
      <c r="AH3" s="489"/>
      <c r="AI3" s="489"/>
      <c r="AJ3" s="489"/>
      <c r="AK3" s="489"/>
      <c r="AL3" s="559"/>
      <c r="AM3" s="488" t="s">
        <v>88</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89</v>
      </c>
      <c r="BO3" s="489"/>
      <c r="BP3" s="489"/>
      <c r="BQ3" s="489"/>
      <c r="BR3" s="489"/>
      <c r="BS3" s="489"/>
      <c r="BT3" s="489"/>
      <c r="BU3" s="559"/>
      <c r="BV3" s="488" t="s">
        <v>90</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91</v>
      </c>
      <c r="CU3" s="489"/>
      <c r="CV3" s="489"/>
      <c r="CW3" s="489"/>
      <c r="CX3" s="489"/>
      <c r="CY3" s="489"/>
      <c r="CZ3" s="489"/>
      <c r="DA3" s="559"/>
      <c r="DB3" s="488" t="s">
        <v>92</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93</v>
      </c>
      <c r="AZ4" s="446"/>
      <c r="BA4" s="446"/>
      <c r="BB4" s="446"/>
      <c r="BC4" s="446"/>
      <c r="BD4" s="446"/>
      <c r="BE4" s="446"/>
      <c r="BF4" s="446"/>
      <c r="BG4" s="446"/>
      <c r="BH4" s="446"/>
      <c r="BI4" s="446"/>
      <c r="BJ4" s="446"/>
      <c r="BK4" s="446"/>
      <c r="BL4" s="446"/>
      <c r="BM4" s="447"/>
      <c r="BN4" s="448">
        <v>53850154</v>
      </c>
      <c r="BO4" s="449"/>
      <c r="BP4" s="449"/>
      <c r="BQ4" s="449"/>
      <c r="BR4" s="449"/>
      <c r="BS4" s="449"/>
      <c r="BT4" s="449"/>
      <c r="BU4" s="450"/>
      <c r="BV4" s="448">
        <v>54005151</v>
      </c>
      <c r="BW4" s="449"/>
      <c r="BX4" s="449"/>
      <c r="BY4" s="449"/>
      <c r="BZ4" s="449"/>
      <c r="CA4" s="449"/>
      <c r="CB4" s="449"/>
      <c r="CC4" s="450"/>
      <c r="CD4" s="585" t="s">
        <v>94</v>
      </c>
      <c r="CE4" s="586"/>
      <c r="CF4" s="586"/>
      <c r="CG4" s="586"/>
      <c r="CH4" s="586"/>
      <c r="CI4" s="586"/>
      <c r="CJ4" s="586"/>
      <c r="CK4" s="586"/>
      <c r="CL4" s="586"/>
      <c r="CM4" s="586"/>
      <c r="CN4" s="586"/>
      <c r="CO4" s="586"/>
      <c r="CP4" s="586"/>
      <c r="CQ4" s="586"/>
      <c r="CR4" s="586"/>
      <c r="CS4" s="587"/>
      <c r="CT4" s="588">
        <v>5</v>
      </c>
      <c r="CU4" s="589"/>
      <c r="CV4" s="589"/>
      <c r="CW4" s="589"/>
      <c r="CX4" s="589"/>
      <c r="CY4" s="589"/>
      <c r="CZ4" s="589"/>
      <c r="DA4" s="590"/>
      <c r="DB4" s="588">
        <v>5.5</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95</v>
      </c>
      <c r="AN5" s="376"/>
      <c r="AO5" s="376"/>
      <c r="AP5" s="376"/>
      <c r="AQ5" s="376"/>
      <c r="AR5" s="376"/>
      <c r="AS5" s="376"/>
      <c r="AT5" s="377"/>
      <c r="AU5" s="477" t="s">
        <v>96</v>
      </c>
      <c r="AV5" s="478"/>
      <c r="AW5" s="478"/>
      <c r="AX5" s="478"/>
      <c r="AY5" s="433" t="s">
        <v>97</v>
      </c>
      <c r="AZ5" s="434"/>
      <c r="BA5" s="434"/>
      <c r="BB5" s="434"/>
      <c r="BC5" s="434"/>
      <c r="BD5" s="434"/>
      <c r="BE5" s="434"/>
      <c r="BF5" s="434"/>
      <c r="BG5" s="434"/>
      <c r="BH5" s="434"/>
      <c r="BI5" s="434"/>
      <c r="BJ5" s="434"/>
      <c r="BK5" s="434"/>
      <c r="BL5" s="434"/>
      <c r="BM5" s="435"/>
      <c r="BN5" s="419">
        <v>52574118</v>
      </c>
      <c r="BO5" s="420"/>
      <c r="BP5" s="420"/>
      <c r="BQ5" s="420"/>
      <c r="BR5" s="420"/>
      <c r="BS5" s="420"/>
      <c r="BT5" s="420"/>
      <c r="BU5" s="421"/>
      <c r="BV5" s="419">
        <v>52567840</v>
      </c>
      <c r="BW5" s="420"/>
      <c r="BX5" s="420"/>
      <c r="BY5" s="420"/>
      <c r="BZ5" s="420"/>
      <c r="CA5" s="420"/>
      <c r="CB5" s="420"/>
      <c r="CC5" s="421"/>
      <c r="CD5" s="459" t="s">
        <v>98</v>
      </c>
      <c r="CE5" s="379"/>
      <c r="CF5" s="379"/>
      <c r="CG5" s="379"/>
      <c r="CH5" s="379"/>
      <c r="CI5" s="379"/>
      <c r="CJ5" s="379"/>
      <c r="CK5" s="379"/>
      <c r="CL5" s="379"/>
      <c r="CM5" s="379"/>
      <c r="CN5" s="379"/>
      <c r="CO5" s="379"/>
      <c r="CP5" s="379"/>
      <c r="CQ5" s="379"/>
      <c r="CR5" s="379"/>
      <c r="CS5" s="460"/>
      <c r="CT5" s="416">
        <v>97.2</v>
      </c>
      <c r="CU5" s="417"/>
      <c r="CV5" s="417"/>
      <c r="CW5" s="417"/>
      <c r="CX5" s="417"/>
      <c r="CY5" s="417"/>
      <c r="CZ5" s="417"/>
      <c r="DA5" s="418"/>
      <c r="DB5" s="416">
        <v>98.9</v>
      </c>
      <c r="DC5" s="417"/>
      <c r="DD5" s="417"/>
      <c r="DE5" s="417"/>
      <c r="DF5" s="417"/>
      <c r="DG5" s="417"/>
      <c r="DH5" s="417"/>
      <c r="DI5" s="418"/>
    </row>
    <row r="6" spans="1:119" ht="18.75" customHeight="1" x14ac:dyDescent="0.2">
      <c r="A6" s="181"/>
      <c r="B6" s="565" t="s">
        <v>99</v>
      </c>
      <c r="C6" s="406"/>
      <c r="D6" s="406"/>
      <c r="E6" s="566"/>
      <c r="F6" s="566"/>
      <c r="G6" s="566"/>
      <c r="H6" s="566"/>
      <c r="I6" s="566"/>
      <c r="J6" s="566"/>
      <c r="K6" s="566"/>
      <c r="L6" s="566" t="s">
        <v>100</v>
      </c>
      <c r="M6" s="566"/>
      <c r="N6" s="566"/>
      <c r="O6" s="566"/>
      <c r="P6" s="566"/>
      <c r="Q6" s="566"/>
      <c r="R6" s="404"/>
      <c r="S6" s="404"/>
      <c r="T6" s="404"/>
      <c r="U6" s="404"/>
      <c r="V6" s="572"/>
      <c r="W6" s="509" t="s">
        <v>101</v>
      </c>
      <c r="X6" s="405"/>
      <c r="Y6" s="405"/>
      <c r="Z6" s="405"/>
      <c r="AA6" s="405"/>
      <c r="AB6" s="406"/>
      <c r="AC6" s="577" t="s">
        <v>102</v>
      </c>
      <c r="AD6" s="578"/>
      <c r="AE6" s="578"/>
      <c r="AF6" s="578"/>
      <c r="AG6" s="578"/>
      <c r="AH6" s="578"/>
      <c r="AI6" s="578"/>
      <c r="AJ6" s="578"/>
      <c r="AK6" s="578"/>
      <c r="AL6" s="579"/>
      <c r="AM6" s="476" t="s">
        <v>103</v>
      </c>
      <c r="AN6" s="376"/>
      <c r="AO6" s="376"/>
      <c r="AP6" s="376"/>
      <c r="AQ6" s="376"/>
      <c r="AR6" s="376"/>
      <c r="AS6" s="376"/>
      <c r="AT6" s="377"/>
      <c r="AU6" s="477" t="s">
        <v>96</v>
      </c>
      <c r="AV6" s="478"/>
      <c r="AW6" s="478"/>
      <c r="AX6" s="478"/>
      <c r="AY6" s="433" t="s">
        <v>104</v>
      </c>
      <c r="AZ6" s="434"/>
      <c r="BA6" s="434"/>
      <c r="BB6" s="434"/>
      <c r="BC6" s="434"/>
      <c r="BD6" s="434"/>
      <c r="BE6" s="434"/>
      <c r="BF6" s="434"/>
      <c r="BG6" s="434"/>
      <c r="BH6" s="434"/>
      <c r="BI6" s="434"/>
      <c r="BJ6" s="434"/>
      <c r="BK6" s="434"/>
      <c r="BL6" s="434"/>
      <c r="BM6" s="435"/>
      <c r="BN6" s="419">
        <v>1276036</v>
      </c>
      <c r="BO6" s="420"/>
      <c r="BP6" s="420"/>
      <c r="BQ6" s="420"/>
      <c r="BR6" s="420"/>
      <c r="BS6" s="420"/>
      <c r="BT6" s="420"/>
      <c r="BU6" s="421"/>
      <c r="BV6" s="419">
        <v>1437311</v>
      </c>
      <c r="BW6" s="420"/>
      <c r="BX6" s="420"/>
      <c r="BY6" s="420"/>
      <c r="BZ6" s="420"/>
      <c r="CA6" s="420"/>
      <c r="CB6" s="420"/>
      <c r="CC6" s="421"/>
      <c r="CD6" s="459" t="s">
        <v>105</v>
      </c>
      <c r="CE6" s="379"/>
      <c r="CF6" s="379"/>
      <c r="CG6" s="379"/>
      <c r="CH6" s="379"/>
      <c r="CI6" s="379"/>
      <c r="CJ6" s="379"/>
      <c r="CK6" s="379"/>
      <c r="CL6" s="379"/>
      <c r="CM6" s="379"/>
      <c r="CN6" s="379"/>
      <c r="CO6" s="379"/>
      <c r="CP6" s="379"/>
      <c r="CQ6" s="379"/>
      <c r="CR6" s="379"/>
      <c r="CS6" s="460"/>
      <c r="CT6" s="562">
        <v>99.4</v>
      </c>
      <c r="CU6" s="563"/>
      <c r="CV6" s="563"/>
      <c r="CW6" s="563"/>
      <c r="CX6" s="563"/>
      <c r="CY6" s="563"/>
      <c r="CZ6" s="563"/>
      <c r="DA6" s="564"/>
      <c r="DB6" s="562">
        <v>104.7</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106</v>
      </c>
      <c r="AN7" s="376"/>
      <c r="AO7" s="376"/>
      <c r="AP7" s="376"/>
      <c r="AQ7" s="376"/>
      <c r="AR7" s="376"/>
      <c r="AS7" s="376"/>
      <c r="AT7" s="377"/>
      <c r="AU7" s="477" t="s">
        <v>96</v>
      </c>
      <c r="AV7" s="478"/>
      <c r="AW7" s="478"/>
      <c r="AX7" s="478"/>
      <c r="AY7" s="433" t="s">
        <v>107</v>
      </c>
      <c r="AZ7" s="434"/>
      <c r="BA7" s="434"/>
      <c r="BB7" s="434"/>
      <c r="BC7" s="434"/>
      <c r="BD7" s="434"/>
      <c r="BE7" s="434"/>
      <c r="BF7" s="434"/>
      <c r="BG7" s="434"/>
      <c r="BH7" s="434"/>
      <c r="BI7" s="434"/>
      <c r="BJ7" s="434"/>
      <c r="BK7" s="434"/>
      <c r="BL7" s="434"/>
      <c r="BM7" s="435"/>
      <c r="BN7" s="419">
        <v>9833</v>
      </c>
      <c r="BO7" s="420"/>
      <c r="BP7" s="420"/>
      <c r="BQ7" s="420"/>
      <c r="BR7" s="420"/>
      <c r="BS7" s="420"/>
      <c r="BT7" s="420"/>
      <c r="BU7" s="421"/>
      <c r="BV7" s="419">
        <v>8964</v>
      </c>
      <c r="BW7" s="420"/>
      <c r="BX7" s="420"/>
      <c r="BY7" s="420"/>
      <c r="BZ7" s="420"/>
      <c r="CA7" s="420"/>
      <c r="CB7" s="420"/>
      <c r="CC7" s="421"/>
      <c r="CD7" s="459" t="s">
        <v>108</v>
      </c>
      <c r="CE7" s="379"/>
      <c r="CF7" s="379"/>
      <c r="CG7" s="379"/>
      <c r="CH7" s="379"/>
      <c r="CI7" s="379"/>
      <c r="CJ7" s="379"/>
      <c r="CK7" s="379"/>
      <c r="CL7" s="379"/>
      <c r="CM7" s="379"/>
      <c r="CN7" s="379"/>
      <c r="CO7" s="379"/>
      <c r="CP7" s="379"/>
      <c r="CQ7" s="379"/>
      <c r="CR7" s="379"/>
      <c r="CS7" s="460"/>
      <c r="CT7" s="419">
        <v>25190391</v>
      </c>
      <c r="CU7" s="420"/>
      <c r="CV7" s="420"/>
      <c r="CW7" s="420"/>
      <c r="CX7" s="420"/>
      <c r="CY7" s="420"/>
      <c r="CZ7" s="420"/>
      <c r="DA7" s="421"/>
      <c r="DB7" s="419">
        <v>25770953</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109</v>
      </c>
      <c r="AN8" s="376"/>
      <c r="AO8" s="376"/>
      <c r="AP8" s="376"/>
      <c r="AQ8" s="376"/>
      <c r="AR8" s="376"/>
      <c r="AS8" s="376"/>
      <c r="AT8" s="377"/>
      <c r="AU8" s="477" t="s">
        <v>110</v>
      </c>
      <c r="AV8" s="478"/>
      <c r="AW8" s="478"/>
      <c r="AX8" s="478"/>
      <c r="AY8" s="433" t="s">
        <v>111</v>
      </c>
      <c r="AZ8" s="434"/>
      <c r="BA8" s="434"/>
      <c r="BB8" s="434"/>
      <c r="BC8" s="434"/>
      <c r="BD8" s="434"/>
      <c r="BE8" s="434"/>
      <c r="BF8" s="434"/>
      <c r="BG8" s="434"/>
      <c r="BH8" s="434"/>
      <c r="BI8" s="434"/>
      <c r="BJ8" s="434"/>
      <c r="BK8" s="434"/>
      <c r="BL8" s="434"/>
      <c r="BM8" s="435"/>
      <c r="BN8" s="419">
        <v>1266203</v>
      </c>
      <c r="BO8" s="420"/>
      <c r="BP8" s="420"/>
      <c r="BQ8" s="420"/>
      <c r="BR8" s="420"/>
      <c r="BS8" s="420"/>
      <c r="BT8" s="420"/>
      <c r="BU8" s="421"/>
      <c r="BV8" s="419">
        <v>1428347</v>
      </c>
      <c r="BW8" s="420"/>
      <c r="BX8" s="420"/>
      <c r="BY8" s="420"/>
      <c r="BZ8" s="420"/>
      <c r="CA8" s="420"/>
      <c r="CB8" s="420"/>
      <c r="CC8" s="421"/>
      <c r="CD8" s="459" t="s">
        <v>112</v>
      </c>
      <c r="CE8" s="379"/>
      <c r="CF8" s="379"/>
      <c r="CG8" s="379"/>
      <c r="CH8" s="379"/>
      <c r="CI8" s="379"/>
      <c r="CJ8" s="379"/>
      <c r="CK8" s="379"/>
      <c r="CL8" s="379"/>
      <c r="CM8" s="379"/>
      <c r="CN8" s="379"/>
      <c r="CO8" s="379"/>
      <c r="CP8" s="379"/>
      <c r="CQ8" s="379"/>
      <c r="CR8" s="379"/>
      <c r="CS8" s="460"/>
      <c r="CT8" s="522">
        <v>0.72</v>
      </c>
      <c r="CU8" s="523"/>
      <c r="CV8" s="523"/>
      <c r="CW8" s="523"/>
      <c r="CX8" s="523"/>
      <c r="CY8" s="523"/>
      <c r="CZ8" s="523"/>
      <c r="DA8" s="524"/>
      <c r="DB8" s="522">
        <v>0.73</v>
      </c>
      <c r="DC8" s="523"/>
      <c r="DD8" s="523"/>
      <c r="DE8" s="523"/>
      <c r="DF8" s="523"/>
      <c r="DG8" s="523"/>
      <c r="DH8" s="523"/>
      <c r="DI8" s="524"/>
    </row>
    <row r="9" spans="1:119" ht="18.75" customHeight="1" thickBot="1" x14ac:dyDescent="0.25">
      <c r="A9" s="181"/>
      <c r="B9" s="551" t="s">
        <v>113</v>
      </c>
      <c r="C9" s="552"/>
      <c r="D9" s="552"/>
      <c r="E9" s="552"/>
      <c r="F9" s="552"/>
      <c r="G9" s="552"/>
      <c r="H9" s="552"/>
      <c r="I9" s="552"/>
      <c r="J9" s="552"/>
      <c r="K9" s="470"/>
      <c r="L9" s="553" t="s">
        <v>114</v>
      </c>
      <c r="M9" s="554"/>
      <c r="N9" s="554"/>
      <c r="O9" s="554"/>
      <c r="P9" s="554"/>
      <c r="Q9" s="555"/>
      <c r="R9" s="556">
        <v>119367</v>
      </c>
      <c r="S9" s="557"/>
      <c r="T9" s="557"/>
      <c r="U9" s="557"/>
      <c r="V9" s="558"/>
      <c r="W9" s="488" t="s">
        <v>115</v>
      </c>
      <c r="X9" s="489"/>
      <c r="Y9" s="489"/>
      <c r="Z9" s="489"/>
      <c r="AA9" s="489"/>
      <c r="AB9" s="489"/>
      <c r="AC9" s="489"/>
      <c r="AD9" s="489"/>
      <c r="AE9" s="489"/>
      <c r="AF9" s="489"/>
      <c r="AG9" s="489"/>
      <c r="AH9" s="489"/>
      <c r="AI9" s="489"/>
      <c r="AJ9" s="489"/>
      <c r="AK9" s="489"/>
      <c r="AL9" s="559"/>
      <c r="AM9" s="476" t="s">
        <v>116</v>
      </c>
      <c r="AN9" s="376"/>
      <c r="AO9" s="376"/>
      <c r="AP9" s="376"/>
      <c r="AQ9" s="376"/>
      <c r="AR9" s="376"/>
      <c r="AS9" s="376"/>
      <c r="AT9" s="377"/>
      <c r="AU9" s="477" t="s">
        <v>117</v>
      </c>
      <c r="AV9" s="478"/>
      <c r="AW9" s="478"/>
      <c r="AX9" s="478"/>
      <c r="AY9" s="433" t="s">
        <v>118</v>
      </c>
      <c r="AZ9" s="434"/>
      <c r="BA9" s="434"/>
      <c r="BB9" s="434"/>
      <c r="BC9" s="434"/>
      <c r="BD9" s="434"/>
      <c r="BE9" s="434"/>
      <c r="BF9" s="434"/>
      <c r="BG9" s="434"/>
      <c r="BH9" s="434"/>
      <c r="BI9" s="434"/>
      <c r="BJ9" s="434"/>
      <c r="BK9" s="434"/>
      <c r="BL9" s="434"/>
      <c r="BM9" s="435"/>
      <c r="BN9" s="419">
        <v>-162144</v>
      </c>
      <c r="BO9" s="420"/>
      <c r="BP9" s="420"/>
      <c r="BQ9" s="420"/>
      <c r="BR9" s="420"/>
      <c r="BS9" s="420"/>
      <c r="BT9" s="420"/>
      <c r="BU9" s="421"/>
      <c r="BV9" s="419">
        <v>340982</v>
      </c>
      <c r="BW9" s="420"/>
      <c r="BX9" s="420"/>
      <c r="BY9" s="420"/>
      <c r="BZ9" s="420"/>
      <c r="CA9" s="420"/>
      <c r="CB9" s="420"/>
      <c r="CC9" s="421"/>
      <c r="CD9" s="459" t="s">
        <v>119</v>
      </c>
      <c r="CE9" s="379"/>
      <c r="CF9" s="379"/>
      <c r="CG9" s="379"/>
      <c r="CH9" s="379"/>
      <c r="CI9" s="379"/>
      <c r="CJ9" s="379"/>
      <c r="CK9" s="379"/>
      <c r="CL9" s="379"/>
      <c r="CM9" s="379"/>
      <c r="CN9" s="379"/>
      <c r="CO9" s="379"/>
      <c r="CP9" s="379"/>
      <c r="CQ9" s="379"/>
      <c r="CR9" s="379"/>
      <c r="CS9" s="460"/>
      <c r="CT9" s="416">
        <v>11.3</v>
      </c>
      <c r="CU9" s="417"/>
      <c r="CV9" s="417"/>
      <c r="CW9" s="417"/>
      <c r="CX9" s="417"/>
      <c r="CY9" s="417"/>
      <c r="CZ9" s="417"/>
      <c r="DA9" s="418"/>
      <c r="DB9" s="416">
        <v>11.5</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120</v>
      </c>
      <c r="M10" s="376"/>
      <c r="N10" s="376"/>
      <c r="O10" s="376"/>
      <c r="P10" s="376"/>
      <c r="Q10" s="377"/>
      <c r="R10" s="372">
        <v>123217</v>
      </c>
      <c r="S10" s="373"/>
      <c r="T10" s="373"/>
      <c r="U10" s="373"/>
      <c r="V10" s="432"/>
      <c r="W10" s="560"/>
      <c r="X10" s="370"/>
      <c r="Y10" s="370"/>
      <c r="Z10" s="370"/>
      <c r="AA10" s="370"/>
      <c r="AB10" s="370"/>
      <c r="AC10" s="370"/>
      <c r="AD10" s="370"/>
      <c r="AE10" s="370"/>
      <c r="AF10" s="370"/>
      <c r="AG10" s="370"/>
      <c r="AH10" s="370"/>
      <c r="AI10" s="370"/>
      <c r="AJ10" s="370"/>
      <c r="AK10" s="370"/>
      <c r="AL10" s="561"/>
      <c r="AM10" s="476" t="s">
        <v>121</v>
      </c>
      <c r="AN10" s="376"/>
      <c r="AO10" s="376"/>
      <c r="AP10" s="376"/>
      <c r="AQ10" s="376"/>
      <c r="AR10" s="376"/>
      <c r="AS10" s="376"/>
      <c r="AT10" s="377"/>
      <c r="AU10" s="477" t="s">
        <v>122</v>
      </c>
      <c r="AV10" s="478"/>
      <c r="AW10" s="478"/>
      <c r="AX10" s="478"/>
      <c r="AY10" s="433" t="s">
        <v>123</v>
      </c>
      <c r="AZ10" s="434"/>
      <c r="BA10" s="434"/>
      <c r="BB10" s="434"/>
      <c r="BC10" s="434"/>
      <c r="BD10" s="434"/>
      <c r="BE10" s="434"/>
      <c r="BF10" s="434"/>
      <c r="BG10" s="434"/>
      <c r="BH10" s="434"/>
      <c r="BI10" s="434"/>
      <c r="BJ10" s="434"/>
      <c r="BK10" s="434"/>
      <c r="BL10" s="434"/>
      <c r="BM10" s="435"/>
      <c r="BN10" s="419">
        <v>7054</v>
      </c>
      <c r="BO10" s="420"/>
      <c r="BP10" s="420"/>
      <c r="BQ10" s="420"/>
      <c r="BR10" s="420"/>
      <c r="BS10" s="420"/>
      <c r="BT10" s="420"/>
      <c r="BU10" s="421"/>
      <c r="BV10" s="419">
        <v>241336</v>
      </c>
      <c r="BW10" s="420"/>
      <c r="BX10" s="420"/>
      <c r="BY10" s="420"/>
      <c r="BZ10" s="420"/>
      <c r="CA10" s="420"/>
      <c r="CB10" s="420"/>
      <c r="CC10" s="421"/>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125</v>
      </c>
      <c r="M11" s="381"/>
      <c r="N11" s="381"/>
      <c r="O11" s="381"/>
      <c r="P11" s="381"/>
      <c r="Q11" s="382"/>
      <c r="R11" s="548" t="s">
        <v>126</v>
      </c>
      <c r="S11" s="549"/>
      <c r="T11" s="549"/>
      <c r="U11" s="549"/>
      <c r="V11" s="550"/>
      <c r="W11" s="560"/>
      <c r="X11" s="370"/>
      <c r="Y11" s="370"/>
      <c r="Z11" s="370"/>
      <c r="AA11" s="370"/>
      <c r="AB11" s="370"/>
      <c r="AC11" s="370"/>
      <c r="AD11" s="370"/>
      <c r="AE11" s="370"/>
      <c r="AF11" s="370"/>
      <c r="AG11" s="370"/>
      <c r="AH11" s="370"/>
      <c r="AI11" s="370"/>
      <c r="AJ11" s="370"/>
      <c r="AK11" s="370"/>
      <c r="AL11" s="561"/>
      <c r="AM11" s="476" t="s">
        <v>127</v>
      </c>
      <c r="AN11" s="376"/>
      <c r="AO11" s="376"/>
      <c r="AP11" s="376"/>
      <c r="AQ11" s="376"/>
      <c r="AR11" s="376"/>
      <c r="AS11" s="376"/>
      <c r="AT11" s="377"/>
      <c r="AU11" s="477" t="s">
        <v>122</v>
      </c>
      <c r="AV11" s="478"/>
      <c r="AW11" s="478"/>
      <c r="AX11" s="478"/>
      <c r="AY11" s="433" t="s">
        <v>128</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129</v>
      </c>
      <c r="CE11" s="379"/>
      <c r="CF11" s="379"/>
      <c r="CG11" s="379"/>
      <c r="CH11" s="379"/>
      <c r="CI11" s="379"/>
      <c r="CJ11" s="379"/>
      <c r="CK11" s="379"/>
      <c r="CL11" s="379"/>
      <c r="CM11" s="379"/>
      <c r="CN11" s="379"/>
      <c r="CO11" s="379"/>
      <c r="CP11" s="379"/>
      <c r="CQ11" s="379"/>
      <c r="CR11" s="379"/>
      <c r="CS11" s="460"/>
      <c r="CT11" s="522" t="s">
        <v>130</v>
      </c>
      <c r="CU11" s="523"/>
      <c r="CV11" s="523"/>
      <c r="CW11" s="523"/>
      <c r="CX11" s="523"/>
      <c r="CY11" s="523"/>
      <c r="CZ11" s="523"/>
      <c r="DA11" s="524"/>
      <c r="DB11" s="522" t="s">
        <v>131</v>
      </c>
      <c r="DC11" s="523"/>
      <c r="DD11" s="523"/>
      <c r="DE11" s="523"/>
      <c r="DF11" s="523"/>
      <c r="DG11" s="523"/>
      <c r="DH11" s="523"/>
      <c r="DI11" s="524"/>
    </row>
    <row r="12" spans="1:119" ht="18.75" customHeight="1" x14ac:dyDescent="0.2">
      <c r="A12" s="181"/>
      <c r="B12" s="525" t="s">
        <v>132</v>
      </c>
      <c r="C12" s="526"/>
      <c r="D12" s="526"/>
      <c r="E12" s="526"/>
      <c r="F12" s="526"/>
      <c r="G12" s="526"/>
      <c r="H12" s="526"/>
      <c r="I12" s="526"/>
      <c r="J12" s="526"/>
      <c r="K12" s="527"/>
      <c r="L12" s="534" t="s">
        <v>133</v>
      </c>
      <c r="M12" s="535"/>
      <c r="N12" s="535"/>
      <c r="O12" s="535"/>
      <c r="P12" s="535"/>
      <c r="Q12" s="536"/>
      <c r="R12" s="537">
        <v>117294</v>
      </c>
      <c r="S12" s="538"/>
      <c r="T12" s="538"/>
      <c r="U12" s="538"/>
      <c r="V12" s="539"/>
      <c r="W12" s="540" t="s">
        <v>1</v>
      </c>
      <c r="X12" s="478"/>
      <c r="Y12" s="478"/>
      <c r="Z12" s="478"/>
      <c r="AA12" s="478"/>
      <c r="AB12" s="541"/>
      <c r="AC12" s="542" t="s">
        <v>134</v>
      </c>
      <c r="AD12" s="543"/>
      <c r="AE12" s="543"/>
      <c r="AF12" s="543"/>
      <c r="AG12" s="544"/>
      <c r="AH12" s="542" t="s">
        <v>135</v>
      </c>
      <c r="AI12" s="543"/>
      <c r="AJ12" s="543"/>
      <c r="AK12" s="543"/>
      <c r="AL12" s="545"/>
      <c r="AM12" s="476" t="s">
        <v>136</v>
      </c>
      <c r="AN12" s="376"/>
      <c r="AO12" s="376"/>
      <c r="AP12" s="376"/>
      <c r="AQ12" s="376"/>
      <c r="AR12" s="376"/>
      <c r="AS12" s="376"/>
      <c r="AT12" s="377"/>
      <c r="AU12" s="477" t="s">
        <v>137</v>
      </c>
      <c r="AV12" s="478"/>
      <c r="AW12" s="478"/>
      <c r="AX12" s="478"/>
      <c r="AY12" s="433" t="s">
        <v>138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139</v>
      </c>
      <c r="CE12" s="379"/>
      <c r="CF12" s="379"/>
      <c r="CG12" s="379"/>
      <c r="CH12" s="379"/>
      <c r="CI12" s="379"/>
      <c r="CJ12" s="379"/>
      <c r="CK12" s="379"/>
      <c r="CL12" s="379"/>
      <c r="CM12" s="379"/>
      <c r="CN12" s="379"/>
      <c r="CO12" s="379"/>
      <c r="CP12" s="379"/>
      <c r="CQ12" s="379"/>
      <c r="CR12" s="379"/>
      <c r="CS12" s="460"/>
      <c r="CT12" s="522" t="s">
        <v>140</v>
      </c>
      <c r="CU12" s="523"/>
      <c r="CV12" s="523"/>
      <c r="CW12" s="523"/>
      <c r="CX12" s="523"/>
      <c r="CY12" s="523"/>
      <c r="CZ12" s="523"/>
      <c r="DA12" s="524"/>
      <c r="DB12" s="522" t="s">
        <v>140</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141</v>
      </c>
      <c r="N13" s="504"/>
      <c r="O13" s="504"/>
      <c r="P13" s="504"/>
      <c r="Q13" s="505"/>
      <c r="R13" s="506">
        <v>114309</v>
      </c>
      <c r="S13" s="507"/>
      <c r="T13" s="507"/>
      <c r="U13" s="507"/>
      <c r="V13" s="508"/>
      <c r="W13" s="509" t="s">
        <v>142</v>
      </c>
      <c r="X13" s="405"/>
      <c r="Y13" s="405"/>
      <c r="Z13" s="405"/>
      <c r="AA13" s="405"/>
      <c r="AB13" s="406"/>
      <c r="AC13" s="372">
        <v>118</v>
      </c>
      <c r="AD13" s="373"/>
      <c r="AE13" s="373"/>
      <c r="AF13" s="373"/>
      <c r="AG13" s="374"/>
      <c r="AH13" s="372">
        <v>119</v>
      </c>
      <c r="AI13" s="373"/>
      <c r="AJ13" s="373"/>
      <c r="AK13" s="373"/>
      <c r="AL13" s="432"/>
      <c r="AM13" s="476" t="s">
        <v>143</v>
      </c>
      <c r="AN13" s="376"/>
      <c r="AO13" s="376"/>
      <c r="AP13" s="376"/>
      <c r="AQ13" s="376"/>
      <c r="AR13" s="376"/>
      <c r="AS13" s="376"/>
      <c r="AT13" s="377"/>
      <c r="AU13" s="477" t="s">
        <v>110</v>
      </c>
      <c r="AV13" s="478"/>
      <c r="AW13" s="478"/>
      <c r="AX13" s="478"/>
      <c r="AY13" s="433" t="s">
        <v>144</v>
      </c>
      <c r="AZ13" s="434"/>
      <c r="BA13" s="434"/>
      <c r="BB13" s="434"/>
      <c r="BC13" s="434"/>
      <c r="BD13" s="434"/>
      <c r="BE13" s="434"/>
      <c r="BF13" s="434"/>
      <c r="BG13" s="434"/>
      <c r="BH13" s="434"/>
      <c r="BI13" s="434"/>
      <c r="BJ13" s="434"/>
      <c r="BK13" s="434"/>
      <c r="BL13" s="434"/>
      <c r="BM13" s="435"/>
      <c r="BN13" s="419">
        <v>-155090</v>
      </c>
      <c r="BO13" s="420"/>
      <c r="BP13" s="420"/>
      <c r="BQ13" s="420"/>
      <c r="BR13" s="420"/>
      <c r="BS13" s="420"/>
      <c r="BT13" s="420"/>
      <c r="BU13" s="421"/>
      <c r="BV13" s="419">
        <v>582318</v>
      </c>
      <c r="BW13" s="420"/>
      <c r="BX13" s="420"/>
      <c r="BY13" s="420"/>
      <c r="BZ13" s="420"/>
      <c r="CA13" s="420"/>
      <c r="CB13" s="420"/>
      <c r="CC13" s="421"/>
      <c r="CD13" s="459" t="s">
        <v>145</v>
      </c>
      <c r="CE13" s="379"/>
      <c r="CF13" s="379"/>
      <c r="CG13" s="379"/>
      <c r="CH13" s="379"/>
      <c r="CI13" s="379"/>
      <c r="CJ13" s="379"/>
      <c r="CK13" s="379"/>
      <c r="CL13" s="379"/>
      <c r="CM13" s="379"/>
      <c r="CN13" s="379"/>
      <c r="CO13" s="379"/>
      <c r="CP13" s="379"/>
      <c r="CQ13" s="379"/>
      <c r="CR13" s="379"/>
      <c r="CS13" s="460"/>
      <c r="CT13" s="416">
        <v>4.5</v>
      </c>
      <c r="CU13" s="417"/>
      <c r="CV13" s="417"/>
      <c r="CW13" s="417"/>
      <c r="CX13" s="417"/>
      <c r="CY13" s="417"/>
      <c r="CZ13" s="417"/>
      <c r="DA13" s="418"/>
      <c r="DB13" s="416">
        <v>6.5</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146</v>
      </c>
      <c r="M14" s="546"/>
      <c r="N14" s="546"/>
      <c r="O14" s="546"/>
      <c r="P14" s="546"/>
      <c r="Q14" s="547"/>
      <c r="R14" s="506">
        <v>118326</v>
      </c>
      <c r="S14" s="507"/>
      <c r="T14" s="507"/>
      <c r="U14" s="507"/>
      <c r="V14" s="508"/>
      <c r="W14" s="510"/>
      <c r="X14" s="408"/>
      <c r="Y14" s="408"/>
      <c r="Z14" s="408"/>
      <c r="AA14" s="408"/>
      <c r="AB14" s="409"/>
      <c r="AC14" s="499">
        <v>0.2</v>
      </c>
      <c r="AD14" s="500"/>
      <c r="AE14" s="500"/>
      <c r="AF14" s="500"/>
      <c r="AG14" s="501"/>
      <c r="AH14" s="499">
        <v>0.2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147</v>
      </c>
      <c r="CE14" s="457"/>
      <c r="CF14" s="457"/>
      <c r="CG14" s="457"/>
      <c r="CH14" s="457"/>
      <c r="CI14" s="457"/>
      <c r="CJ14" s="457"/>
      <c r="CK14" s="457"/>
      <c r="CL14" s="457"/>
      <c r="CM14" s="457"/>
      <c r="CN14" s="457"/>
      <c r="CO14" s="457"/>
      <c r="CP14" s="457"/>
      <c r="CQ14" s="457"/>
      <c r="CR14" s="457"/>
      <c r="CS14" s="458"/>
      <c r="CT14" s="516" t="s">
        <v>148</v>
      </c>
      <c r="CU14" s="517"/>
      <c r="CV14" s="517"/>
      <c r="CW14" s="517"/>
      <c r="CX14" s="517"/>
      <c r="CY14" s="517"/>
      <c r="CZ14" s="517"/>
      <c r="DA14" s="518"/>
      <c r="DB14" s="516" t="s">
        <v>140</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141</v>
      </c>
      <c r="N15" s="504"/>
      <c r="O15" s="504"/>
      <c r="P15" s="504"/>
      <c r="Q15" s="505"/>
      <c r="R15" s="506">
        <v>115602</v>
      </c>
      <c r="S15" s="507"/>
      <c r="T15" s="507"/>
      <c r="U15" s="507"/>
      <c r="V15" s="508"/>
      <c r="W15" s="509" t="s">
        <v>149</v>
      </c>
      <c r="X15" s="405"/>
      <c r="Y15" s="405"/>
      <c r="Z15" s="405"/>
      <c r="AA15" s="405"/>
      <c r="AB15" s="406"/>
      <c r="AC15" s="372">
        <v>14499</v>
      </c>
      <c r="AD15" s="373"/>
      <c r="AE15" s="373"/>
      <c r="AF15" s="373"/>
      <c r="AG15" s="374"/>
      <c r="AH15" s="372">
        <v>15356</v>
      </c>
      <c r="AI15" s="373"/>
      <c r="AJ15" s="373"/>
      <c r="AK15" s="373"/>
      <c r="AL15" s="432"/>
      <c r="AM15" s="476"/>
      <c r="AN15" s="376"/>
      <c r="AO15" s="376"/>
      <c r="AP15" s="376"/>
      <c r="AQ15" s="376"/>
      <c r="AR15" s="376"/>
      <c r="AS15" s="376"/>
      <c r="AT15" s="377"/>
      <c r="AU15" s="477"/>
      <c r="AV15" s="478"/>
      <c r="AW15" s="478"/>
      <c r="AX15" s="478"/>
      <c r="AY15" s="445" t="s">
        <v>150</v>
      </c>
      <c r="AZ15" s="446"/>
      <c r="BA15" s="446"/>
      <c r="BB15" s="446"/>
      <c r="BC15" s="446"/>
      <c r="BD15" s="446"/>
      <c r="BE15" s="446"/>
      <c r="BF15" s="446"/>
      <c r="BG15" s="446"/>
      <c r="BH15" s="446"/>
      <c r="BI15" s="446"/>
      <c r="BJ15" s="446"/>
      <c r="BK15" s="446"/>
      <c r="BL15" s="446"/>
      <c r="BM15" s="447"/>
      <c r="BN15" s="448">
        <v>14586959</v>
      </c>
      <c r="BO15" s="449"/>
      <c r="BP15" s="449"/>
      <c r="BQ15" s="449"/>
      <c r="BR15" s="449"/>
      <c r="BS15" s="449"/>
      <c r="BT15" s="449"/>
      <c r="BU15" s="450"/>
      <c r="BV15" s="448">
        <v>14113058</v>
      </c>
      <c r="BW15" s="449"/>
      <c r="BX15" s="449"/>
      <c r="BY15" s="449"/>
      <c r="BZ15" s="449"/>
      <c r="CA15" s="449"/>
      <c r="CB15" s="449"/>
      <c r="CC15" s="450"/>
      <c r="CD15" s="519" t="s">
        <v>151</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152</v>
      </c>
      <c r="M16" s="494"/>
      <c r="N16" s="494"/>
      <c r="O16" s="494"/>
      <c r="P16" s="494"/>
      <c r="Q16" s="495"/>
      <c r="R16" s="496" t="s">
        <v>153</v>
      </c>
      <c r="S16" s="497"/>
      <c r="T16" s="497"/>
      <c r="U16" s="497"/>
      <c r="V16" s="498"/>
      <c r="W16" s="510"/>
      <c r="X16" s="408"/>
      <c r="Y16" s="408"/>
      <c r="Z16" s="408"/>
      <c r="AA16" s="408"/>
      <c r="AB16" s="409"/>
      <c r="AC16" s="499">
        <v>29.4</v>
      </c>
      <c r="AD16" s="500"/>
      <c r="AE16" s="500"/>
      <c r="AF16" s="500"/>
      <c r="AG16" s="501"/>
      <c r="AH16" s="499">
        <v>31.2</v>
      </c>
      <c r="AI16" s="500"/>
      <c r="AJ16" s="500"/>
      <c r="AK16" s="500"/>
      <c r="AL16" s="502"/>
      <c r="AM16" s="476"/>
      <c r="AN16" s="376"/>
      <c r="AO16" s="376"/>
      <c r="AP16" s="376"/>
      <c r="AQ16" s="376"/>
      <c r="AR16" s="376"/>
      <c r="AS16" s="376"/>
      <c r="AT16" s="377"/>
      <c r="AU16" s="477"/>
      <c r="AV16" s="478"/>
      <c r="AW16" s="478"/>
      <c r="AX16" s="478"/>
      <c r="AY16" s="433" t="s">
        <v>154</v>
      </c>
      <c r="AZ16" s="434"/>
      <c r="BA16" s="434"/>
      <c r="BB16" s="434"/>
      <c r="BC16" s="434"/>
      <c r="BD16" s="434"/>
      <c r="BE16" s="434"/>
      <c r="BF16" s="434"/>
      <c r="BG16" s="434"/>
      <c r="BH16" s="434"/>
      <c r="BI16" s="434"/>
      <c r="BJ16" s="434"/>
      <c r="BK16" s="434"/>
      <c r="BL16" s="434"/>
      <c r="BM16" s="435"/>
      <c r="BN16" s="419">
        <v>20720157</v>
      </c>
      <c r="BO16" s="420"/>
      <c r="BP16" s="420"/>
      <c r="BQ16" s="420"/>
      <c r="BR16" s="420"/>
      <c r="BS16" s="420"/>
      <c r="BT16" s="420"/>
      <c r="BU16" s="421"/>
      <c r="BV16" s="419">
        <v>19981251</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155</v>
      </c>
      <c r="N17" s="513"/>
      <c r="O17" s="513"/>
      <c r="P17" s="513"/>
      <c r="Q17" s="514"/>
      <c r="R17" s="496" t="s">
        <v>156</v>
      </c>
      <c r="S17" s="497"/>
      <c r="T17" s="497"/>
      <c r="U17" s="497"/>
      <c r="V17" s="498"/>
      <c r="W17" s="509" t="s">
        <v>157</v>
      </c>
      <c r="X17" s="405"/>
      <c r="Y17" s="405"/>
      <c r="Z17" s="405"/>
      <c r="AA17" s="405"/>
      <c r="AB17" s="406"/>
      <c r="AC17" s="372">
        <v>34701</v>
      </c>
      <c r="AD17" s="373"/>
      <c r="AE17" s="373"/>
      <c r="AF17" s="373"/>
      <c r="AG17" s="374"/>
      <c r="AH17" s="372">
        <v>33820</v>
      </c>
      <c r="AI17" s="373"/>
      <c r="AJ17" s="373"/>
      <c r="AK17" s="373"/>
      <c r="AL17" s="432"/>
      <c r="AM17" s="476"/>
      <c r="AN17" s="376"/>
      <c r="AO17" s="376"/>
      <c r="AP17" s="376"/>
      <c r="AQ17" s="376"/>
      <c r="AR17" s="376"/>
      <c r="AS17" s="376"/>
      <c r="AT17" s="377"/>
      <c r="AU17" s="477"/>
      <c r="AV17" s="478"/>
      <c r="AW17" s="478"/>
      <c r="AX17" s="478"/>
      <c r="AY17" s="433" t="s">
        <v>158</v>
      </c>
      <c r="AZ17" s="434"/>
      <c r="BA17" s="434"/>
      <c r="BB17" s="434"/>
      <c r="BC17" s="434"/>
      <c r="BD17" s="434"/>
      <c r="BE17" s="434"/>
      <c r="BF17" s="434"/>
      <c r="BG17" s="434"/>
      <c r="BH17" s="434"/>
      <c r="BI17" s="434"/>
      <c r="BJ17" s="434"/>
      <c r="BK17" s="434"/>
      <c r="BL17" s="434"/>
      <c r="BM17" s="435"/>
      <c r="BN17" s="419">
        <v>18479813</v>
      </c>
      <c r="BO17" s="420"/>
      <c r="BP17" s="420"/>
      <c r="BQ17" s="420"/>
      <c r="BR17" s="420"/>
      <c r="BS17" s="420"/>
      <c r="BT17" s="420"/>
      <c r="BU17" s="421"/>
      <c r="BV17" s="419">
        <v>17896449</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159</v>
      </c>
      <c r="C18" s="470"/>
      <c r="D18" s="470"/>
      <c r="E18" s="471"/>
      <c r="F18" s="471"/>
      <c r="G18" s="471"/>
      <c r="H18" s="471"/>
      <c r="I18" s="471"/>
      <c r="J18" s="471"/>
      <c r="K18" s="471"/>
      <c r="L18" s="472">
        <v>18.27</v>
      </c>
      <c r="M18" s="472"/>
      <c r="N18" s="472"/>
      <c r="O18" s="472"/>
      <c r="P18" s="472"/>
      <c r="Q18" s="472"/>
      <c r="R18" s="473"/>
      <c r="S18" s="473"/>
      <c r="T18" s="473"/>
      <c r="U18" s="473"/>
      <c r="V18" s="474"/>
      <c r="W18" s="490"/>
      <c r="X18" s="491"/>
      <c r="Y18" s="491"/>
      <c r="Z18" s="491"/>
      <c r="AA18" s="491"/>
      <c r="AB18" s="515"/>
      <c r="AC18" s="389">
        <v>70.400000000000006</v>
      </c>
      <c r="AD18" s="390"/>
      <c r="AE18" s="390"/>
      <c r="AF18" s="390"/>
      <c r="AG18" s="475"/>
      <c r="AH18" s="389">
        <v>68.599999999999994</v>
      </c>
      <c r="AI18" s="390"/>
      <c r="AJ18" s="390"/>
      <c r="AK18" s="390"/>
      <c r="AL18" s="391"/>
      <c r="AM18" s="476"/>
      <c r="AN18" s="376"/>
      <c r="AO18" s="376"/>
      <c r="AP18" s="376"/>
      <c r="AQ18" s="376"/>
      <c r="AR18" s="376"/>
      <c r="AS18" s="376"/>
      <c r="AT18" s="377"/>
      <c r="AU18" s="477"/>
      <c r="AV18" s="478"/>
      <c r="AW18" s="478"/>
      <c r="AX18" s="478"/>
      <c r="AY18" s="433" t="s">
        <v>160</v>
      </c>
      <c r="AZ18" s="434"/>
      <c r="BA18" s="434"/>
      <c r="BB18" s="434"/>
      <c r="BC18" s="434"/>
      <c r="BD18" s="434"/>
      <c r="BE18" s="434"/>
      <c r="BF18" s="434"/>
      <c r="BG18" s="434"/>
      <c r="BH18" s="434"/>
      <c r="BI18" s="434"/>
      <c r="BJ18" s="434"/>
      <c r="BK18" s="434"/>
      <c r="BL18" s="434"/>
      <c r="BM18" s="435"/>
      <c r="BN18" s="419">
        <v>25436432</v>
      </c>
      <c r="BO18" s="420"/>
      <c r="BP18" s="420"/>
      <c r="BQ18" s="420"/>
      <c r="BR18" s="420"/>
      <c r="BS18" s="420"/>
      <c r="BT18" s="420"/>
      <c r="BU18" s="421"/>
      <c r="BV18" s="419">
        <v>26249355</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161</v>
      </c>
      <c r="C19" s="470"/>
      <c r="D19" s="470"/>
      <c r="E19" s="471"/>
      <c r="F19" s="471"/>
      <c r="G19" s="471"/>
      <c r="H19" s="471"/>
      <c r="I19" s="471"/>
      <c r="J19" s="471"/>
      <c r="K19" s="471"/>
      <c r="L19" s="479">
        <v>6533</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162</v>
      </c>
      <c r="AZ19" s="434"/>
      <c r="BA19" s="434"/>
      <c r="BB19" s="434"/>
      <c r="BC19" s="434"/>
      <c r="BD19" s="434"/>
      <c r="BE19" s="434"/>
      <c r="BF19" s="434"/>
      <c r="BG19" s="434"/>
      <c r="BH19" s="434"/>
      <c r="BI19" s="434"/>
      <c r="BJ19" s="434"/>
      <c r="BK19" s="434"/>
      <c r="BL19" s="434"/>
      <c r="BM19" s="435"/>
      <c r="BN19" s="419">
        <v>33516446</v>
      </c>
      <c r="BO19" s="420"/>
      <c r="BP19" s="420"/>
      <c r="BQ19" s="420"/>
      <c r="BR19" s="420"/>
      <c r="BS19" s="420"/>
      <c r="BT19" s="420"/>
      <c r="BU19" s="421"/>
      <c r="BV19" s="419">
        <v>34100065</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163</v>
      </c>
      <c r="C20" s="470"/>
      <c r="D20" s="470"/>
      <c r="E20" s="471"/>
      <c r="F20" s="471"/>
      <c r="G20" s="471"/>
      <c r="H20" s="471"/>
      <c r="I20" s="471"/>
      <c r="J20" s="471"/>
      <c r="K20" s="471"/>
      <c r="L20" s="479">
        <v>52686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164</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165</v>
      </c>
      <c r="C22" s="396"/>
      <c r="D22" s="397"/>
      <c r="E22" s="404" t="s">
        <v>1</v>
      </c>
      <c r="F22" s="405"/>
      <c r="G22" s="405"/>
      <c r="H22" s="405"/>
      <c r="I22" s="405"/>
      <c r="J22" s="405"/>
      <c r="K22" s="406"/>
      <c r="L22" s="404" t="s">
        <v>166</v>
      </c>
      <c r="M22" s="405"/>
      <c r="N22" s="405"/>
      <c r="O22" s="405"/>
      <c r="P22" s="406"/>
      <c r="Q22" s="410" t="s">
        <v>167</v>
      </c>
      <c r="R22" s="411"/>
      <c r="S22" s="411"/>
      <c r="T22" s="411"/>
      <c r="U22" s="411"/>
      <c r="V22" s="412"/>
      <c r="W22" s="461" t="s">
        <v>168</v>
      </c>
      <c r="X22" s="396"/>
      <c r="Y22" s="397"/>
      <c r="Z22" s="404" t="s">
        <v>1</v>
      </c>
      <c r="AA22" s="405"/>
      <c r="AB22" s="405"/>
      <c r="AC22" s="405"/>
      <c r="AD22" s="405"/>
      <c r="AE22" s="405"/>
      <c r="AF22" s="405"/>
      <c r="AG22" s="406"/>
      <c r="AH22" s="422" t="s">
        <v>169</v>
      </c>
      <c r="AI22" s="405"/>
      <c r="AJ22" s="405"/>
      <c r="AK22" s="405"/>
      <c r="AL22" s="406"/>
      <c r="AM22" s="422" t="s">
        <v>170</v>
      </c>
      <c r="AN22" s="423"/>
      <c r="AO22" s="423"/>
      <c r="AP22" s="423"/>
      <c r="AQ22" s="423"/>
      <c r="AR22" s="424"/>
      <c r="AS22" s="410" t="s">
        <v>167</v>
      </c>
      <c r="AT22" s="411"/>
      <c r="AU22" s="411"/>
      <c r="AV22" s="411"/>
      <c r="AW22" s="411"/>
      <c r="AX22" s="428"/>
      <c r="AY22" s="445" t="s">
        <v>171</v>
      </c>
      <c r="AZ22" s="446"/>
      <c r="BA22" s="446"/>
      <c r="BB22" s="446"/>
      <c r="BC22" s="446"/>
      <c r="BD22" s="446"/>
      <c r="BE22" s="446"/>
      <c r="BF22" s="446"/>
      <c r="BG22" s="446"/>
      <c r="BH22" s="446"/>
      <c r="BI22" s="446"/>
      <c r="BJ22" s="446"/>
      <c r="BK22" s="446"/>
      <c r="BL22" s="446"/>
      <c r="BM22" s="447"/>
      <c r="BN22" s="448">
        <v>32755596</v>
      </c>
      <c r="BO22" s="449"/>
      <c r="BP22" s="449"/>
      <c r="BQ22" s="449"/>
      <c r="BR22" s="449"/>
      <c r="BS22" s="449"/>
      <c r="BT22" s="449"/>
      <c r="BU22" s="450"/>
      <c r="BV22" s="448">
        <v>33737503</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172</v>
      </c>
      <c r="AZ23" s="434"/>
      <c r="BA23" s="434"/>
      <c r="BB23" s="434"/>
      <c r="BC23" s="434"/>
      <c r="BD23" s="434"/>
      <c r="BE23" s="434"/>
      <c r="BF23" s="434"/>
      <c r="BG23" s="434"/>
      <c r="BH23" s="434"/>
      <c r="BI23" s="434"/>
      <c r="BJ23" s="434"/>
      <c r="BK23" s="434"/>
      <c r="BL23" s="434"/>
      <c r="BM23" s="435"/>
      <c r="BN23" s="419">
        <v>29125957</v>
      </c>
      <c r="BO23" s="420"/>
      <c r="BP23" s="420"/>
      <c r="BQ23" s="420"/>
      <c r="BR23" s="420"/>
      <c r="BS23" s="420"/>
      <c r="BT23" s="420"/>
      <c r="BU23" s="421"/>
      <c r="BV23" s="419">
        <v>29356415</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173</v>
      </c>
      <c r="F24" s="376"/>
      <c r="G24" s="376"/>
      <c r="H24" s="376"/>
      <c r="I24" s="376"/>
      <c r="J24" s="376"/>
      <c r="K24" s="377"/>
      <c r="L24" s="372">
        <v>1</v>
      </c>
      <c r="M24" s="373"/>
      <c r="N24" s="373"/>
      <c r="O24" s="373"/>
      <c r="P24" s="374"/>
      <c r="Q24" s="372">
        <v>9500</v>
      </c>
      <c r="R24" s="373"/>
      <c r="S24" s="373"/>
      <c r="T24" s="373"/>
      <c r="U24" s="373"/>
      <c r="V24" s="374"/>
      <c r="W24" s="462"/>
      <c r="X24" s="399"/>
      <c r="Y24" s="400"/>
      <c r="Z24" s="375" t="s">
        <v>174</v>
      </c>
      <c r="AA24" s="376"/>
      <c r="AB24" s="376"/>
      <c r="AC24" s="376"/>
      <c r="AD24" s="376"/>
      <c r="AE24" s="376"/>
      <c r="AF24" s="376"/>
      <c r="AG24" s="377"/>
      <c r="AH24" s="372">
        <v>525</v>
      </c>
      <c r="AI24" s="373"/>
      <c r="AJ24" s="373"/>
      <c r="AK24" s="373"/>
      <c r="AL24" s="374"/>
      <c r="AM24" s="372">
        <v>1582350</v>
      </c>
      <c r="AN24" s="373"/>
      <c r="AO24" s="373"/>
      <c r="AP24" s="373"/>
      <c r="AQ24" s="373"/>
      <c r="AR24" s="374"/>
      <c r="AS24" s="372">
        <v>3014</v>
      </c>
      <c r="AT24" s="373"/>
      <c r="AU24" s="373"/>
      <c r="AV24" s="373"/>
      <c r="AW24" s="373"/>
      <c r="AX24" s="432"/>
      <c r="AY24" s="392" t="s">
        <v>175</v>
      </c>
      <c r="AZ24" s="393"/>
      <c r="BA24" s="393"/>
      <c r="BB24" s="393"/>
      <c r="BC24" s="393"/>
      <c r="BD24" s="393"/>
      <c r="BE24" s="393"/>
      <c r="BF24" s="393"/>
      <c r="BG24" s="393"/>
      <c r="BH24" s="393"/>
      <c r="BI24" s="393"/>
      <c r="BJ24" s="393"/>
      <c r="BK24" s="393"/>
      <c r="BL24" s="393"/>
      <c r="BM24" s="394"/>
      <c r="BN24" s="419">
        <v>15608562</v>
      </c>
      <c r="BO24" s="420"/>
      <c r="BP24" s="420"/>
      <c r="BQ24" s="420"/>
      <c r="BR24" s="420"/>
      <c r="BS24" s="420"/>
      <c r="BT24" s="420"/>
      <c r="BU24" s="421"/>
      <c r="BV24" s="419">
        <v>15392850</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176</v>
      </c>
      <c r="F25" s="376"/>
      <c r="G25" s="376"/>
      <c r="H25" s="376"/>
      <c r="I25" s="376"/>
      <c r="J25" s="376"/>
      <c r="K25" s="377"/>
      <c r="L25" s="372">
        <v>1</v>
      </c>
      <c r="M25" s="373"/>
      <c r="N25" s="373"/>
      <c r="O25" s="373"/>
      <c r="P25" s="374"/>
      <c r="Q25" s="372">
        <v>8200</v>
      </c>
      <c r="R25" s="373"/>
      <c r="S25" s="373"/>
      <c r="T25" s="373"/>
      <c r="U25" s="373"/>
      <c r="V25" s="374"/>
      <c r="W25" s="462"/>
      <c r="X25" s="399"/>
      <c r="Y25" s="400"/>
      <c r="Z25" s="375" t="s">
        <v>177</v>
      </c>
      <c r="AA25" s="376"/>
      <c r="AB25" s="376"/>
      <c r="AC25" s="376"/>
      <c r="AD25" s="376"/>
      <c r="AE25" s="376"/>
      <c r="AF25" s="376"/>
      <c r="AG25" s="377"/>
      <c r="AH25" s="372" t="s">
        <v>140</v>
      </c>
      <c r="AI25" s="373"/>
      <c r="AJ25" s="373"/>
      <c r="AK25" s="373"/>
      <c r="AL25" s="374"/>
      <c r="AM25" s="372" t="s">
        <v>148</v>
      </c>
      <c r="AN25" s="373"/>
      <c r="AO25" s="373"/>
      <c r="AP25" s="373"/>
      <c r="AQ25" s="373"/>
      <c r="AR25" s="374"/>
      <c r="AS25" s="372" t="s">
        <v>148</v>
      </c>
      <c r="AT25" s="373"/>
      <c r="AU25" s="373"/>
      <c r="AV25" s="373"/>
      <c r="AW25" s="373"/>
      <c r="AX25" s="432"/>
      <c r="AY25" s="445" t="s">
        <v>178</v>
      </c>
      <c r="AZ25" s="446"/>
      <c r="BA25" s="446"/>
      <c r="BB25" s="446"/>
      <c r="BC25" s="446"/>
      <c r="BD25" s="446"/>
      <c r="BE25" s="446"/>
      <c r="BF25" s="446"/>
      <c r="BG25" s="446"/>
      <c r="BH25" s="446"/>
      <c r="BI25" s="446"/>
      <c r="BJ25" s="446"/>
      <c r="BK25" s="446"/>
      <c r="BL25" s="446"/>
      <c r="BM25" s="447"/>
      <c r="BN25" s="448">
        <v>18415917</v>
      </c>
      <c r="BO25" s="449"/>
      <c r="BP25" s="449"/>
      <c r="BQ25" s="449"/>
      <c r="BR25" s="449"/>
      <c r="BS25" s="449"/>
      <c r="BT25" s="449"/>
      <c r="BU25" s="450"/>
      <c r="BV25" s="448">
        <v>15070189</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179</v>
      </c>
      <c r="F26" s="376"/>
      <c r="G26" s="376"/>
      <c r="H26" s="376"/>
      <c r="I26" s="376"/>
      <c r="J26" s="376"/>
      <c r="K26" s="377"/>
      <c r="L26" s="372">
        <v>1</v>
      </c>
      <c r="M26" s="373"/>
      <c r="N26" s="373"/>
      <c r="O26" s="373"/>
      <c r="P26" s="374"/>
      <c r="Q26" s="372">
        <v>7400</v>
      </c>
      <c r="R26" s="373"/>
      <c r="S26" s="373"/>
      <c r="T26" s="373"/>
      <c r="U26" s="373"/>
      <c r="V26" s="374"/>
      <c r="W26" s="462"/>
      <c r="X26" s="399"/>
      <c r="Y26" s="400"/>
      <c r="Z26" s="375" t="s">
        <v>180</v>
      </c>
      <c r="AA26" s="430"/>
      <c r="AB26" s="430"/>
      <c r="AC26" s="430"/>
      <c r="AD26" s="430"/>
      <c r="AE26" s="430"/>
      <c r="AF26" s="430"/>
      <c r="AG26" s="431"/>
      <c r="AH26" s="372">
        <v>9</v>
      </c>
      <c r="AI26" s="373"/>
      <c r="AJ26" s="373"/>
      <c r="AK26" s="373"/>
      <c r="AL26" s="374"/>
      <c r="AM26" s="372">
        <v>27171</v>
      </c>
      <c r="AN26" s="373"/>
      <c r="AO26" s="373"/>
      <c r="AP26" s="373"/>
      <c r="AQ26" s="373"/>
      <c r="AR26" s="374"/>
      <c r="AS26" s="372">
        <v>3019</v>
      </c>
      <c r="AT26" s="373"/>
      <c r="AU26" s="373"/>
      <c r="AV26" s="373"/>
      <c r="AW26" s="373"/>
      <c r="AX26" s="432"/>
      <c r="AY26" s="459" t="s">
        <v>181</v>
      </c>
      <c r="AZ26" s="379"/>
      <c r="BA26" s="379"/>
      <c r="BB26" s="379"/>
      <c r="BC26" s="379"/>
      <c r="BD26" s="379"/>
      <c r="BE26" s="379"/>
      <c r="BF26" s="379"/>
      <c r="BG26" s="379"/>
      <c r="BH26" s="379"/>
      <c r="BI26" s="379"/>
      <c r="BJ26" s="379"/>
      <c r="BK26" s="379"/>
      <c r="BL26" s="379"/>
      <c r="BM26" s="460"/>
      <c r="BN26" s="419" t="s">
        <v>148</v>
      </c>
      <c r="BO26" s="420"/>
      <c r="BP26" s="420"/>
      <c r="BQ26" s="420"/>
      <c r="BR26" s="420"/>
      <c r="BS26" s="420"/>
      <c r="BT26" s="420"/>
      <c r="BU26" s="421"/>
      <c r="BV26" s="419" t="s">
        <v>148</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182</v>
      </c>
      <c r="F27" s="376"/>
      <c r="G27" s="376"/>
      <c r="H27" s="376"/>
      <c r="I27" s="376"/>
      <c r="J27" s="376"/>
      <c r="K27" s="377"/>
      <c r="L27" s="372">
        <v>1</v>
      </c>
      <c r="M27" s="373"/>
      <c r="N27" s="373"/>
      <c r="O27" s="373"/>
      <c r="P27" s="374"/>
      <c r="Q27" s="372">
        <v>6600</v>
      </c>
      <c r="R27" s="373"/>
      <c r="S27" s="373"/>
      <c r="T27" s="373"/>
      <c r="U27" s="373"/>
      <c r="V27" s="374"/>
      <c r="W27" s="462"/>
      <c r="X27" s="399"/>
      <c r="Y27" s="400"/>
      <c r="Z27" s="375" t="s">
        <v>183</v>
      </c>
      <c r="AA27" s="376"/>
      <c r="AB27" s="376"/>
      <c r="AC27" s="376"/>
      <c r="AD27" s="376"/>
      <c r="AE27" s="376"/>
      <c r="AF27" s="376"/>
      <c r="AG27" s="377"/>
      <c r="AH27" s="372">
        <v>24</v>
      </c>
      <c r="AI27" s="373"/>
      <c r="AJ27" s="373"/>
      <c r="AK27" s="373"/>
      <c r="AL27" s="374"/>
      <c r="AM27" s="372">
        <v>86573</v>
      </c>
      <c r="AN27" s="373"/>
      <c r="AO27" s="373"/>
      <c r="AP27" s="373"/>
      <c r="AQ27" s="373"/>
      <c r="AR27" s="374"/>
      <c r="AS27" s="372">
        <v>3607</v>
      </c>
      <c r="AT27" s="373"/>
      <c r="AU27" s="373"/>
      <c r="AV27" s="373"/>
      <c r="AW27" s="373"/>
      <c r="AX27" s="432"/>
      <c r="AY27" s="456" t="s">
        <v>184</v>
      </c>
      <c r="AZ27" s="457"/>
      <c r="BA27" s="457"/>
      <c r="BB27" s="457"/>
      <c r="BC27" s="457"/>
      <c r="BD27" s="457"/>
      <c r="BE27" s="457"/>
      <c r="BF27" s="457"/>
      <c r="BG27" s="457"/>
      <c r="BH27" s="457"/>
      <c r="BI27" s="457"/>
      <c r="BJ27" s="457"/>
      <c r="BK27" s="457"/>
      <c r="BL27" s="457"/>
      <c r="BM27" s="458"/>
      <c r="BN27" s="453">
        <v>314785</v>
      </c>
      <c r="BO27" s="454"/>
      <c r="BP27" s="454"/>
      <c r="BQ27" s="454"/>
      <c r="BR27" s="454"/>
      <c r="BS27" s="454"/>
      <c r="BT27" s="454"/>
      <c r="BU27" s="455"/>
      <c r="BV27" s="453">
        <v>314785</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185</v>
      </c>
      <c r="F28" s="376"/>
      <c r="G28" s="376"/>
      <c r="H28" s="376"/>
      <c r="I28" s="376"/>
      <c r="J28" s="376"/>
      <c r="K28" s="377"/>
      <c r="L28" s="372">
        <v>1</v>
      </c>
      <c r="M28" s="373"/>
      <c r="N28" s="373"/>
      <c r="O28" s="373"/>
      <c r="P28" s="374"/>
      <c r="Q28" s="372">
        <v>6200</v>
      </c>
      <c r="R28" s="373"/>
      <c r="S28" s="373"/>
      <c r="T28" s="373"/>
      <c r="U28" s="373"/>
      <c r="V28" s="374"/>
      <c r="W28" s="462"/>
      <c r="X28" s="399"/>
      <c r="Y28" s="400"/>
      <c r="Z28" s="375" t="s">
        <v>186</v>
      </c>
      <c r="AA28" s="376"/>
      <c r="AB28" s="376"/>
      <c r="AC28" s="376"/>
      <c r="AD28" s="376"/>
      <c r="AE28" s="376"/>
      <c r="AF28" s="376"/>
      <c r="AG28" s="377"/>
      <c r="AH28" s="372" t="s">
        <v>148</v>
      </c>
      <c r="AI28" s="373"/>
      <c r="AJ28" s="373"/>
      <c r="AK28" s="373"/>
      <c r="AL28" s="374"/>
      <c r="AM28" s="372" t="s">
        <v>148</v>
      </c>
      <c r="AN28" s="373"/>
      <c r="AO28" s="373"/>
      <c r="AP28" s="373"/>
      <c r="AQ28" s="373"/>
      <c r="AR28" s="374"/>
      <c r="AS28" s="372" t="s">
        <v>140</v>
      </c>
      <c r="AT28" s="373"/>
      <c r="AU28" s="373"/>
      <c r="AV28" s="373"/>
      <c r="AW28" s="373"/>
      <c r="AX28" s="432"/>
      <c r="AY28" s="436" t="s">
        <v>187</v>
      </c>
      <c r="AZ28" s="437"/>
      <c r="BA28" s="437"/>
      <c r="BB28" s="438"/>
      <c r="BC28" s="445" t="s">
        <v>50</v>
      </c>
      <c r="BD28" s="446"/>
      <c r="BE28" s="446"/>
      <c r="BF28" s="446"/>
      <c r="BG28" s="446"/>
      <c r="BH28" s="446"/>
      <c r="BI28" s="446"/>
      <c r="BJ28" s="446"/>
      <c r="BK28" s="446"/>
      <c r="BL28" s="446"/>
      <c r="BM28" s="447"/>
      <c r="BN28" s="448">
        <v>4963124</v>
      </c>
      <c r="BO28" s="449"/>
      <c r="BP28" s="449"/>
      <c r="BQ28" s="449"/>
      <c r="BR28" s="449"/>
      <c r="BS28" s="449"/>
      <c r="BT28" s="449"/>
      <c r="BU28" s="450"/>
      <c r="BV28" s="448">
        <v>4956070</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188</v>
      </c>
      <c r="F29" s="376"/>
      <c r="G29" s="376"/>
      <c r="H29" s="376"/>
      <c r="I29" s="376"/>
      <c r="J29" s="376"/>
      <c r="K29" s="377"/>
      <c r="L29" s="372">
        <v>15</v>
      </c>
      <c r="M29" s="373"/>
      <c r="N29" s="373"/>
      <c r="O29" s="373"/>
      <c r="P29" s="374"/>
      <c r="Q29" s="372">
        <v>5900</v>
      </c>
      <c r="R29" s="373"/>
      <c r="S29" s="373"/>
      <c r="T29" s="373"/>
      <c r="U29" s="373"/>
      <c r="V29" s="374"/>
      <c r="W29" s="463"/>
      <c r="X29" s="464"/>
      <c r="Y29" s="465"/>
      <c r="Z29" s="375" t="s">
        <v>189</v>
      </c>
      <c r="AA29" s="376"/>
      <c r="AB29" s="376"/>
      <c r="AC29" s="376"/>
      <c r="AD29" s="376"/>
      <c r="AE29" s="376"/>
      <c r="AF29" s="376"/>
      <c r="AG29" s="377"/>
      <c r="AH29" s="372">
        <v>549</v>
      </c>
      <c r="AI29" s="373"/>
      <c r="AJ29" s="373"/>
      <c r="AK29" s="373"/>
      <c r="AL29" s="374"/>
      <c r="AM29" s="372">
        <v>1668923</v>
      </c>
      <c r="AN29" s="373"/>
      <c r="AO29" s="373"/>
      <c r="AP29" s="373"/>
      <c r="AQ29" s="373"/>
      <c r="AR29" s="374"/>
      <c r="AS29" s="372">
        <v>3040</v>
      </c>
      <c r="AT29" s="373"/>
      <c r="AU29" s="373"/>
      <c r="AV29" s="373"/>
      <c r="AW29" s="373"/>
      <c r="AX29" s="432"/>
      <c r="AY29" s="439"/>
      <c r="AZ29" s="440"/>
      <c r="BA29" s="440"/>
      <c r="BB29" s="441"/>
      <c r="BC29" s="433" t="s">
        <v>190</v>
      </c>
      <c r="BD29" s="434"/>
      <c r="BE29" s="434"/>
      <c r="BF29" s="434"/>
      <c r="BG29" s="434"/>
      <c r="BH29" s="434"/>
      <c r="BI29" s="434"/>
      <c r="BJ29" s="434"/>
      <c r="BK29" s="434"/>
      <c r="BL29" s="434"/>
      <c r="BM29" s="435"/>
      <c r="BN29" s="419">
        <v>26888</v>
      </c>
      <c r="BO29" s="420"/>
      <c r="BP29" s="420"/>
      <c r="BQ29" s="420"/>
      <c r="BR29" s="420"/>
      <c r="BS29" s="420"/>
      <c r="BT29" s="420"/>
      <c r="BU29" s="421"/>
      <c r="BV29" s="419">
        <v>38683</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191</v>
      </c>
      <c r="X30" s="387"/>
      <c r="Y30" s="387"/>
      <c r="Z30" s="387"/>
      <c r="AA30" s="387"/>
      <c r="AB30" s="387"/>
      <c r="AC30" s="387"/>
      <c r="AD30" s="387"/>
      <c r="AE30" s="387"/>
      <c r="AF30" s="387"/>
      <c r="AG30" s="388"/>
      <c r="AH30" s="389">
        <v>97.2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52</v>
      </c>
      <c r="BD30" s="393"/>
      <c r="BE30" s="393"/>
      <c r="BF30" s="393"/>
      <c r="BG30" s="393"/>
      <c r="BH30" s="393"/>
      <c r="BI30" s="393"/>
      <c r="BJ30" s="393"/>
      <c r="BK30" s="393"/>
      <c r="BL30" s="393"/>
      <c r="BM30" s="394"/>
      <c r="BN30" s="453">
        <v>14993878</v>
      </c>
      <c r="BO30" s="454"/>
      <c r="BP30" s="454"/>
      <c r="BQ30" s="454"/>
      <c r="BR30" s="454"/>
      <c r="BS30" s="454"/>
      <c r="BT30" s="454"/>
      <c r="BU30" s="455"/>
      <c r="BV30" s="453">
        <v>13448403</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192</v>
      </c>
      <c r="D32" s="378"/>
      <c r="E32" s="378"/>
      <c r="F32" s="378"/>
      <c r="G32" s="378"/>
      <c r="H32" s="378"/>
      <c r="I32" s="378"/>
      <c r="J32" s="378"/>
      <c r="K32" s="378"/>
      <c r="L32" s="378"/>
      <c r="M32" s="378"/>
      <c r="N32" s="378"/>
      <c r="O32" s="378"/>
      <c r="P32" s="378"/>
      <c r="Q32" s="378"/>
      <c r="R32" s="378"/>
      <c r="S32" s="378"/>
      <c r="U32" s="379" t="s">
        <v>193</v>
      </c>
      <c r="V32" s="379"/>
      <c r="W32" s="379"/>
      <c r="X32" s="379"/>
      <c r="Y32" s="379"/>
      <c r="Z32" s="379"/>
      <c r="AA32" s="379"/>
      <c r="AB32" s="379"/>
      <c r="AC32" s="379"/>
      <c r="AD32" s="379"/>
      <c r="AE32" s="379"/>
      <c r="AF32" s="379"/>
      <c r="AG32" s="379"/>
      <c r="AH32" s="379"/>
      <c r="AI32" s="379"/>
      <c r="AJ32" s="379"/>
      <c r="AK32" s="379"/>
      <c r="AM32" s="379" t="s">
        <v>194</v>
      </c>
      <c r="AN32" s="379"/>
      <c r="AO32" s="379"/>
      <c r="AP32" s="379"/>
      <c r="AQ32" s="379"/>
      <c r="AR32" s="379"/>
      <c r="AS32" s="379"/>
      <c r="AT32" s="379"/>
      <c r="AU32" s="379"/>
      <c r="AV32" s="379"/>
      <c r="AW32" s="379"/>
      <c r="AX32" s="379"/>
      <c r="AY32" s="379"/>
      <c r="AZ32" s="379"/>
      <c r="BA32" s="379"/>
      <c r="BB32" s="379"/>
      <c r="BC32" s="379"/>
      <c r="BE32" s="379" t="s">
        <v>195</v>
      </c>
      <c r="BF32" s="379"/>
      <c r="BG32" s="379"/>
      <c r="BH32" s="379"/>
      <c r="BI32" s="379"/>
      <c r="BJ32" s="379"/>
      <c r="BK32" s="379"/>
      <c r="BL32" s="379"/>
      <c r="BM32" s="379"/>
      <c r="BN32" s="379"/>
      <c r="BO32" s="379"/>
      <c r="BP32" s="379"/>
      <c r="BQ32" s="379"/>
      <c r="BR32" s="379"/>
      <c r="BS32" s="379"/>
      <c r="BT32" s="379"/>
      <c r="BU32" s="379"/>
      <c r="BW32" s="379" t="s">
        <v>196</v>
      </c>
      <c r="BX32" s="379"/>
      <c r="BY32" s="379"/>
      <c r="BZ32" s="379"/>
      <c r="CA32" s="379"/>
      <c r="CB32" s="379"/>
      <c r="CC32" s="379"/>
      <c r="CD32" s="379"/>
      <c r="CE32" s="379"/>
      <c r="CF32" s="379"/>
      <c r="CG32" s="379"/>
      <c r="CH32" s="379"/>
      <c r="CI32" s="379"/>
      <c r="CJ32" s="379"/>
      <c r="CK32" s="379"/>
      <c r="CL32" s="379"/>
      <c r="CM32" s="379"/>
      <c r="CO32" s="379" t="s">
        <v>197</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198</v>
      </c>
      <c r="D33" s="371"/>
      <c r="E33" s="370" t="s">
        <v>199</v>
      </c>
      <c r="F33" s="370"/>
      <c r="G33" s="370"/>
      <c r="H33" s="370"/>
      <c r="I33" s="370"/>
      <c r="J33" s="370"/>
      <c r="K33" s="370"/>
      <c r="L33" s="370"/>
      <c r="M33" s="370"/>
      <c r="N33" s="370"/>
      <c r="O33" s="370"/>
      <c r="P33" s="370"/>
      <c r="Q33" s="370"/>
      <c r="R33" s="370"/>
      <c r="S33" s="370"/>
      <c r="T33" s="206"/>
      <c r="U33" s="371" t="s">
        <v>198</v>
      </c>
      <c r="V33" s="371"/>
      <c r="W33" s="370" t="s">
        <v>200</v>
      </c>
      <c r="X33" s="370"/>
      <c r="Y33" s="370"/>
      <c r="Z33" s="370"/>
      <c r="AA33" s="370"/>
      <c r="AB33" s="370"/>
      <c r="AC33" s="370"/>
      <c r="AD33" s="370"/>
      <c r="AE33" s="370"/>
      <c r="AF33" s="370"/>
      <c r="AG33" s="370"/>
      <c r="AH33" s="370"/>
      <c r="AI33" s="370"/>
      <c r="AJ33" s="370"/>
      <c r="AK33" s="370"/>
      <c r="AL33" s="206"/>
      <c r="AM33" s="371" t="s">
        <v>198</v>
      </c>
      <c r="AN33" s="371"/>
      <c r="AO33" s="370" t="s">
        <v>199</v>
      </c>
      <c r="AP33" s="370"/>
      <c r="AQ33" s="370"/>
      <c r="AR33" s="370"/>
      <c r="AS33" s="370"/>
      <c r="AT33" s="370"/>
      <c r="AU33" s="370"/>
      <c r="AV33" s="370"/>
      <c r="AW33" s="370"/>
      <c r="AX33" s="370"/>
      <c r="AY33" s="370"/>
      <c r="AZ33" s="370"/>
      <c r="BA33" s="370"/>
      <c r="BB33" s="370"/>
      <c r="BC33" s="370"/>
      <c r="BD33" s="207"/>
      <c r="BE33" s="370" t="s">
        <v>201</v>
      </c>
      <c r="BF33" s="370"/>
      <c r="BG33" s="370" t="s">
        <v>202</v>
      </c>
      <c r="BH33" s="370"/>
      <c r="BI33" s="370"/>
      <c r="BJ33" s="370"/>
      <c r="BK33" s="370"/>
      <c r="BL33" s="370"/>
      <c r="BM33" s="370"/>
      <c r="BN33" s="370"/>
      <c r="BO33" s="370"/>
      <c r="BP33" s="370"/>
      <c r="BQ33" s="370"/>
      <c r="BR33" s="370"/>
      <c r="BS33" s="370"/>
      <c r="BT33" s="370"/>
      <c r="BU33" s="370"/>
      <c r="BV33" s="207"/>
      <c r="BW33" s="371" t="s">
        <v>201</v>
      </c>
      <c r="BX33" s="371"/>
      <c r="BY33" s="370" t="s">
        <v>203</v>
      </c>
      <c r="BZ33" s="370"/>
      <c r="CA33" s="370"/>
      <c r="CB33" s="370"/>
      <c r="CC33" s="370"/>
      <c r="CD33" s="370"/>
      <c r="CE33" s="370"/>
      <c r="CF33" s="370"/>
      <c r="CG33" s="370"/>
      <c r="CH33" s="370"/>
      <c r="CI33" s="370"/>
      <c r="CJ33" s="370"/>
      <c r="CK33" s="370"/>
      <c r="CL33" s="370"/>
      <c r="CM33" s="370"/>
      <c r="CN33" s="206"/>
      <c r="CO33" s="371" t="s">
        <v>204</v>
      </c>
      <c r="CP33" s="371"/>
      <c r="CQ33" s="370" t="s">
        <v>205</v>
      </c>
      <c r="CR33" s="370"/>
      <c r="CS33" s="370"/>
      <c r="CT33" s="370"/>
      <c r="CU33" s="370"/>
      <c r="CV33" s="370"/>
      <c r="CW33" s="370"/>
      <c r="CX33" s="370"/>
      <c r="CY33" s="370"/>
      <c r="CZ33" s="370"/>
      <c r="DA33" s="370"/>
      <c r="DB33" s="370"/>
      <c r="DC33" s="370"/>
      <c r="DD33" s="370"/>
      <c r="DE33" s="370"/>
      <c r="DF33" s="206"/>
      <c r="DG33" s="369" t="s">
        <v>206</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4</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8</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10</v>
      </c>
      <c r="BX34" s="367"/>
      <c r="BY34" s="368" t="str">
        <f>IF('各会計、関係団体の財政状況及び健全化判断比率'!B68="","",'各会計、関係団体の財政状況及び健全化判断比率'!B68)</f>
        <v>東大阪都市清掃施設組合</v>
      </c>
      <c r="BZ34" s="368"/>
      <c r="CA34" s="368"/>
      <c r="CB34" s="368"/>
      <c r="CC34" s="368"/>
      <c r="CD34" s="368"/>
      <c r="CE34" s="368"/>
      <c r="CF34" s="368"/>
      <c r="CG34" s="368"/>
      <c r="CH34" s="368"/>
      <c r="CI34" s="368"/>
      <c r="CJ34" s="368"/>
      <c r="CK34" s="368"/>
      <c r="CL34" s="368"/>
      <c r="CM34" s="368"/>
      <c r="CN34" s="181"/>
      <c r="CO34" s="367">
        <f>IF(CQ34="","",MAX(C34:D43,U34:V43,AM34:AN43,BE34:BF43,BW34:BX43)+1)</f>
        <v>19</v>
      </c>
      <c r="CP34" s="367"/>
      <c r="CQ34" s="368" t="str">
        <f>IF('各会計、関係団体の財政状況及び健全化判断比率'!BS7="","",'各会計、関係団体の財政状況及び健全化判断比率'!BS7)</f>
        <v>株式会社コーミン</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f>IF(E35="","",C34+1)</f>
        <v>2</v>
      </c>
      <c r="D35" s="367"/>
      <c r="E35" s="368" t="str">
        <f>IF('各会計、関係団体の財政状況及び健全化判断比率'!B8="","",'各会計、関係団体の財政状況及び健全化判断比率'!B8)</f>
        <v>火災共済事業特別会計</v>
      </c>
      <c r="F35" s="368"/>
      <c r="G35" s="368"/>
      <c r="H35" s="368"/>
      <c r="I35" s="368"/>
      <c r="J35" s="368"/>
      <c r="K35" s="368"/>
      <c r="L35" s="368"/>
      <c r="M35" s="368"/>
      <c r="N35" s="368"/>
      <c r="O35" s="368"/>
      <c r="P35" s="368"/>
      <c r="Q35" s="368"/>
      <c r="R35" s="368"/>
      <c r="S35" s="368"/>
      <c r="T35" s="181"/>
      <c r="U35" s="367">
        <f>IF(W35="","",U34+1)</f>
        <v>5</v>
      </c>
      <c r="V35" s="367"/>
      <c r="W35" s="368" t="str">
        <f>IF('各会計、関係団体の財政状況及び健全化判断比率'!B29="","",'各会計、関係団体の財政状況及び健全化判断比率'!B29)</f>
        <v>交通災害共済事業特別会計</v>
      </c>
      <c r="X35" s="368"/>
      <c r="Y35" s="368"/>
      <c r="Z35" s="368"/>
      <c r="AA35" s="368"/>
      <c r="AB35" s="368"/>
      <c r="AC35" s="368"/>
      <c r="AD35" s="368"/>
      <c r="AE35" s="368"/>
      <c r="AF35" s="368"/>
      <c r="AG35" s="368"/>
      <c r="AH35" s="368"/>
      <c r="AI35" s="368"/>
      <c r="AJ35" s="368"/>
      <c r="AK35" s="368"/>
      <c r="AL35" s="181"/>
      <c r="AM35" s="367">
        <f t="shared" ref="AM35:AM43" si="0">IF(AO35="","",AM34+1)</f>
        <v>9</v>
      </c>
      <c r="AN35" s="367"/>
      <c r="AO35" s="368" t="str">
        <f>IF('各会計、関係団体の財政状況及び健全化判断比率'!B33="","",'各会計、関係団体の財政状況及び健全化判断比率'!B33)</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11</v>
      </c>
      <c r="BX35" s="367"/>
      <c r="BY35" s="368" t="str">
        <f>IF('各会計、関係団体の財政状況及び健全化判断比率'!B69="","",'各会計、関係団体の財政状況及び健全化判断比率'!B69)</f>
        <v>淀川左岸水防事務組合</v>
      </c>
      <c r="BZ35" s="368"/>
      <c r="CA35" s="368"/>
      <c r="CB35" s="368"/>
      <c r="CC35" s="368"/>
      <c r="CD35" s="368"/>
      <c r="CE35" s="368"/>
      <c r="CF35" s="368"/>
      <c r="CG35" s="368"/>
      <c r="CH35" s="368"/>
      <c r="CI35" s="368"/>
      <c r="CJ35" s="368"/>
      <c r="CK35" s="368"/>
      <c r="CL35" s="368"/>
      <c r="CM35" s="368"/>
      <c r="CN35" s="181"/>
      <c r="CO35" s="367">
        <f t="shared" ref="CO35:CO43" si="3">IF(CQ35="","",CO34+1)</f>
        <v>20</v>
      </c>
      <c r="CP35" s="367"/>
      <c r="CQ35" s="368" t="str">
        <f>IF('各会計、関係団体の財政状況及び健全化判断比率'!BS8="","",'各会計、関係団体の財政状況及び健全化判断比率'!BS8)</f>
        <v>東心株式会社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f>IF(E36="","",C35+1)</f>
        <v>3</v>
      </c>
      <c r="D36" s="367"/>
      <c r="E36" s="368" t="str">
        <f>IF('各会計、関係団体の財政状況及び健全化判断比率'!B9="","",'各会計、関係団体の財政状況及び健全化判断比率'!B9)</f>
        <v>２駅周辺整備事業特別会計</v>
      </c>
      <c r="F36" s="368"/>
      <c r="G36" s="368"/>
      <c r="H36" s="368"/>
      <c r="I36" s="368"/>
      <c r="J36" s="368"/>
      <c r="K36" s="368"/>
      <c r="L36" s="368"/>
      <c r="M36" s="368"/>
      <c r="N36" s="368"/>
      <c r="O36" s="368"/>
      <c r="P36" s="368"/>
      <c r="Q36" s="368"/>
      <c r="R36" s="368"/>
      <c r="S36" s="368"/>
      <c r="T36" s="181"/>
      <c r="U36" s="367">
        <f t="shared" ref="U36:U43" si="4">IF(W36="","",U35+1)</f>
        <v>6</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12</v>
      </c>
      <c r="BX36" s="367"/>
      <c r="BY36" s="368" t="str">
        <f>IF('各会計、関係団体の財政状況及び健全化判断比率'!B70="","",'各会計、関係団体の財政状況及び健全化判断比率'!B70)</f>
        <v>飯盛霊園組合（一般会計）</v>
      </c>
      <c r="BZ36" s="368"/>
      <c r="CA36" s="368"/>
      <c r="CB36" s="368"/>
      <c r="CC36" s="368"/>
      <c r="CD36" s="368"/>
      <c r="CE36" s="368"/>
      <c r="CF36" s="368"/>
      <c r="CG36" s="368"/>
      <c r="CH36" s="368"/>
      <c r="CI36" s="368"/>
      <c r="CJ36" s="368"/>
      <c r="CK36" s="368"/>
      <c r="CL36" s="368"/>
      <c r="CM36" s="368"/>
      <c r="CN36" s="181"/>
      <c r="CO36" s="367">
        <f t="shared" si="3"/>
        <v>21</v>
      </c>
      <c r="CP36" s="367"/>
      <c r="CQ36" s="368" t="str">
        <f>IF('各会計、関係団体の財政状況及び健全化判断比率'!BS9="","",'各会計、関係団体の財政状況及び健全化判断比率'!BS9)</f>
        <v>大東市再開発ビル株式会社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7</v>
      </c>
      <c r="V37" s="367"/>
      <c r="W37" s="368" t="str">
        <f>IF('各会計、関係団体の財政状況及び健全化判断比率'!B31="","",'各会計、関係団体の財政状況及び健全化判断比率'!B31)</f>
        <v>後期高齢者医療保険特別会計</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13</v>
      </c>
      <c r="BX37" s="367"/>
      <c r="BY37" s="368" t="str">
        <f>IF('各会計、関係団体の財政状況及び健全化判断比率'!B71="","",'各会計、関係団体の財政状況及び健全化判断比率'!B71)</f>
        <v>飯盛霊園組合（霊園事業特別会計）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14</v>
      </c>
      <c r="BX38" s="367"/>
      <c r="BY38" s="368" t="str">
        <f>IF('各会計、関係団体の財政状況及び健全化判断比率'!B72="","",'各会計、関係団体の財政状況及び健全化判断比率'!B72)</f>
        <v>大東四條畷消防組合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15</v>
      </c>
      <c r="BX39" s="367"/>
      <c r="BY39" s="368" t="str">
        <f>IF('各会計、関係団体の財政状況及び健全化判断比率'!B73="","",'各会計、関係団体の財政状況及び健全化判断比率'!B73)</f>
        <v>大阪府後期高齢者医療広域連合（一般会計）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16</v>
      </c>
      <c r="BX40" s="367"/>
      <c r="BY40" s="368" t="str">
        <f>IF('各会計、関係団体の財政状況及び健全化判断比率'!B74="","",'各会計、関係団体の財政状況及び健全化判断比率'!B74)</f>
        <v>大阪府後期高齢者医療広域連合（後期高齢者医療特別会計）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17</v>
      </c>
      <c r="BX41" s="367"/>
      <c r="BY41" s="368" t="str">
        <f>IF('各会計、関係団体の財政状況及び健全化判断比率'!B75="","",'各会計、関係団体の財政状況及び健全化判断比率'!B75)</f>
        <v>大阪広域水道企業団（水道事業会計）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18</v>
      </c>
      <c r="BX42" s="367"/>
      <c r="BY42" s="368" t="str">
        <f>IF('各会計、関係団体の財政状況及び健全化判断比率'!B76="","",'各会計、関係団体の財政状況及び健全化判断比率'!B76)</f>
        <v>大阪広域水道企業団（工業用水道事業会計）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207</v>
      </c>
      <c r="E46" s="364" t="s">
        <v>208</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209</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210</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211</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212</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213</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214</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215</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cwkoK/n/DSydEUXMmuDNk1LmS+2U4aXi3CHbSPR6CpXdujjNQ/XKMEKTgSm3ND2whY46jRSKR2dFe4WjWO40TA==" saltValue="Ne8L76l+NEpN4dsWFPuED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x14ac:dyDescent="0.2">
      <c r="A34" s="22"/>
      <c r="B34" s="31"/>
      <c r="C34" s="1151" t="s">
        <v>572</v>
      </c>
      <c r="D34" s="1151"/>
      <c r="E34" s="1152"/>
      <c r="F34" s="32">
        <v>13.28</v>
      </c>
      <c r="G34" s="33">
        <v>12.92</v>
      </c>
      <c r="H34" s="33">
        <v>11.74</v>
      </c>
      <c r="I34" s="33">
        <v>10.38</v>
      </c>
      <c r="J34" s="34">
        <v>10.37</v>
      </c>
      <c r="K34" s="22"/>
      <c r="L34" s="22"/>
      <c r="M34" s="22"/>
      <c r="N34" s="22"/>
      <c r="O34" s="22"/>
      <c r="P34" s="22"/>
    </row>
    <row r="35" spans="1:16" ht="39" customHeight="1" x14ac:dyDescent="0.2">
      <c r="A35" s="22"/>
      <c r="B35" s="35"/>
      <c r="C35" s="1145" t="s">
        <v>573</v>
      </c>
      <c r="D35" s="1146"/>
      <c r="E35" s="1147"/>
      <c r="F35" s="36">
        <v>3.31</v>
      </c>
      <c r="G35" s="37">
        <v>2.35</v>
      </c>
      <c r="H35" s="37">
        <v>4.3899999999999997</v>
      </c>
      <c r="I35" s="37">
        <v>5.53</v>
      </c>
      <c r="J35" s="38">
        <v>5.01</v>
      </c>
      <c r="K35" s="22"/>
      <c r="L35" s="22"/>
      <c r="M35" s="22"/>
      <c r="N35" s="22"/>
      <c r="O35" s="22"/>
      <c r="P35" s="22"/>
    </row>
    <row r="36" spans="1:16" ht="39" customHeight="1" x14ac:dyDescent="0.2">
      <c r="A36" s="22"/>
      <c r="B36" s="35"/>
      <c r="C36" s="1145" t="s">
        <v>574</v>
      </c>
      <c r="D36" s="1146"/>
      <c r="E36" s="1147"/>
      <c r="F36" s="36">
        <v>1.89</v>
      </c>
      <c r="G36" s="37">
        <v>2.85</v>
      </c>
      <c r="H36" s="37">
        <v>3.2</v>
      </c>
      <c r="I36" s="37">
        <v>3.2</v>
      </c>
      <c r="J36" s="38">
        <v>3.41</v>
      </c>
      <c r="K36" s="22"/>
      <c r="L36" s="22"/>
      <c r="M36" s="22"/>
      <c r="N36" s="22"/>
      <c r="O36" s="22"/>
      <c r="P36" s="22"/>
    </row>
    <row r="37" spans="1:16" ht="39" customHeight="1" x14ac:dyDescent="0.2">
      <c r="A37" s="22"/>
      <c r="B37" s="35"/>
      <c r="C37" s="1145" t="s">
        <v>575</v>
      </c>
      <c r="D37" s="1146"/>
      <c r="E37" s="1147"/>
      <c r="F37" s="36">
        <v>0.42</v>
      </c>
      <c r="G37" s="37">
        <v>1.73</v>
      </c>
      <c r="H37" s="37">
        <v>3.14</v>
      </c>
      <c r="I37" s="37">
        <v>2.91</v>
      </c>
      <c r="J37" s="38">
        <v>2.5099999999999998</v>
      </c>
      <c r="K37" s="22"/>
      <c r="L37" s="22"/>
      <c r="M37" s="22"/>
      <c r="N37" s="22"/>
      <c r="O37" s="22"/>
      <c r="P37" s="22"/>
    </row>
    <row r="38" spans="1:16" ht="39" customHeight="1" x14ac:dyDescent="0.2">
      <c r="A38" s="22"/>
      <c r="B38" s="35"/>
      <c r="C38" s="1145" t="s">
        <v>576</v>
      </c>
      <c r="D38" s="1146"/>
      <c r="E38" s="1147"/>
      <c r="F38" s="36">
        <v>1.1200000000000001</v>
      </c>
      <c r="G38" s="37">
        <v>1.2</v>
      </c>
      <c r="H38" s="37">
        <v>1.1399999999999999</v>
      </c>
      <c r="I38" s="37">
        <v>0.62</v>
      </c>
      <c r="J38" s="38">
        <v>0.34</v>
      </c>
      <c r="K38" s="22"/>
      <c r="L38" s="22"/>
      <c r="M38" s="22"/>
      <c r="N38" s="22"/>
      <c r="O38" s="22"/>
      <c r="P38" s="22"/>
    </row>
    <row r="39" spans="1:16" ht="39" customHeight="1" x14ac:dyDescent="0.2">
      <c r="A39" s="22"/>
      <c r="B39" s="35"/>
      <c r="C39" s="1145" t="s">
        <v>577</v>
      </c>
      <c r="D39" s="1146"/>
      <c r="E39" s="1147"/>
      <c r="F39" s="36">
        <v>0.28000000000000003</v>
      </c>
      <c r="G39" s="37">
        <v>0.08</v>
      </c>
      <c r="H39" s="37">
        <v>0.09</v>
      </c>
      <c r="I39" s="37">
        <v>0.09</v>
      </c>
      <c r="J39" s="38">
        <v>0.28000000000000003</v>
      </c>
      <c r="K39" s="22"/>
      <c r="L39" s="22"/>
      <c r="M39" s="22"/>
      <c r="N39" s="22"/>
      <c r="O39" s="22"/>
      <c r="P39" s="22"/>
    </row>
    <row r="40" spans="1:16" ht="39" customHeight="1" x14ac:dyDescent="0.2">
      <c r="A40" s="22"/>
      <c r="B40" s="35"/>
      <c r="C40" s="1145" t="s">
        <v>578</v>
      </c>
      <c r="D40" s="1146"/>
      <c r="E40" s="1147"/>
      <c r="F40" s="36">
        <v>0</v>
      </c>
      <c r="G40" s="37">
        <v>0.01</v>
      </c>
      <c r="H40" s="37">
        <v>0</v>
      </c>
      <c r="I40" s="37">
        <v>0.01</v>
      </c>
      <c r="J40" s="38">
        <v>0.01</v>
      </c>
      <c r="K40" s="22"/>
      <c r="L40" s="22"/>
      <c r="M40" s="22"/>
      <c r="N40" s="22"/>
      <c r="O40" s="22"/>
      <c r="P40" s="22"/>
    </row>
    <row r="41" spans="1:16" ht="39" customHeight="1" x14ac:dyDescent="0.2">
      <c r="A41" s="22"/>
      <c r="B41" s="35"/>
      <c r="C41" s="1145" t="s">
        <v>579</v>
      </c>
      <c r="D41" s="1146"/>
      <c r="E41" s="1147"/>
      <c r="F41" s="36">
        <v>0.02</v>
      </c>
      <c r="G41" s="37">
        <v>0.01</v>
      </c>
      <c r="H41" s="37">
        <v>0.01</v>
      </c>
      <c r="I41" s="37">
        <v>0.01</v>
      </c>
      <c r="J41" s="38">
        <v>0</v>
      </c>
      <c r="K41" s="22"/>
      <c r="L41" s="22"/>
      <c r="M41" s="22"/>
      <c r="N41" s="22"/>
      <c r="O41" s="22"/>
      <c r="P41" s="22"/>
    </row>
    <row r="42" spans="1:16" ht="39" customHeight="1" x14ac:dyDescent="0.2">
      <c r="A42" s="22"/>
      <c r="B42" s="39"/>
      <c r="C42" s="1145" t="s">
        <v>580</v>
      </c>
      <c r="D42" s="1146"/>
      <c r="E42" s="1147"/>
      <c r="F42" s="36" t="s">
        <v>524</v>
      </c>
      <c r="G42" s="37" t="s">
        <v>524</v>
      </c>
      <c r="H42" s="37" t="s">
        <v>524</v>
      </c>
      <c r="I42" s="37" t="s">
        <v>524</v>
      </c>
      <c r="J42" s="38" t="s">
        <v>524</v>
      </c>
      <c r="K42" s="22"/>
      <c r="L42" s="22"/>
      <c r="M42" s="22"/>
      <c r="N42" s="22"/>
      <c r="O42" s="22"/>
      <c r="P42" s="22"/>
    </row>
    <row r="43" spans="1:16" ht="39" customHeight="1" thickBot="1" x14ac:dyDescent="0.25">
      <c r="A43" s="22"/>
      <c r="B43" s="40"/>
      <c r="C43" s="1148" t="s">
        <v>581</v>
      </c>
      <c r="D43" s="1149"/>
      <c r="E43" s="1150"/>
      <c r="F43" s="41">
        <v>0</v>
      </c>
      <c r="G43" s="42">
        <v>0</v>
      </c>
      <c r="H43" s="42">
        <v>0</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tA3kaPb134WxLujcpNDXspBcGNHExGHObQ2LpmAAClUCAhg2a0DQfhI9AbBnG1Ql/Hzf7jkOwfiAvHJ2RgJpQ==" saltValue="UlxJuWUrtGMxdZUmgOG9v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2">
      <c r="A45" s="48"/>
      <c r="B45" s="1176" t="s">
        <v>11</v>
      </c>
      <c r="C45" s="1177"/>
      <c r="D45" s="58"/>
      <c r="E45" s="1182" t="s">
        <v>12</v>
      </c>
      <c r="F45" s="1182"/>
      <c r="G45" s="1182"/>
      <c r="H45" s="1182"/>
      <c r="I45" s="1182"/>
      <c r="J45" s="1183"/>
      <c r="K45" s="59">
        <v>3783</v>
      </c>
      <c r="L45" s="60">
        <v>4614</v>
      </c>
      <c r="M45" s="60">
        <v>3807</v>
      </c>
      <c r="N45" s="60">
        <v>3913</v>
      </c>
      <c r="O45" s="61">
        <v>3781</v>
      </c>
      <c r="P45" s="48"/>
      <c r="Q45" s="48"/>
      <c r="R45" s="48"/>
      <c r="S45" s="48"/>
      <c r="T45" s="48"/>
      <c r="U45" s="48"/>
    </row>
    <row r="46" spans="1:21" ht="30.75" customHeight="1" x14ac:dyDescent="0.2">
      <c r="A46" s="48"/>
      <c r="B46" s="1178"/>
      <c r="C46" s="1179"/>
      <c r="D46" s="62"/>
      <c r="E46" s="1155" t="s">
        <v>13</v>
      </c>
      <c r="F46" s="1155"/>
      <c r="G46" s="1155"/>
      <c r="H46" s="1155"/>
      <c r="I46" s="1155"/>
      <c r="J46" s="1156"/>
      <c r="K46" s="63" t="s">
        <v>524</v>
      </c>
      <c r="L46" s="64" t="s">
        <v>524</v>
      </c>
      <c r="M46" s="64" t="s">
        <v>524</v>
      </c>
      <c r="N46" s="64" t="s">
        <v>524</v>
      </c>
      <c r="O46" s="65" t="s">
        <v>524</v>
      </c>
      <c r="P46" s="48"/>
      <c r="Q46" s="48"/>
      <c r="R46" s="48"/>
      <c r="S46" s="48"/>
      <c r="T46" s="48"/>
      <c r="U46" s="48"/>
    </row>
    <row r="47" spans="1:21" ht="30.75" customHeight="1" x14ac:dyDescent="0.2">
      <c r="A47" s="48"/>
      <c r="B47" s="1178"/>
      <c r="C47" s="1179"/>
      <c r="D47" s="62"/>
      <c r="E47" s="1155" t="s">
        <v>14</v>
      </c>
      <c r="F47" s="1155"/>
      <c r="G47" s="1155"/>
      <c r="H47" s="1155"/>
      <c r="I47" s="1155"/>
      <c r="J47" s="1156"/>
      <c r="K47" s="63" t="s">
        <v>524</v>
      </c>
      <c r="L47" s="64" t="s">
        <v>524</v>
      </c>
      <c r="M47" s="64" t="s">
        <v>524</v>
      </c>
      <c r="N47" s="64" t="s">
        <v>524</v>
      </c>
      <c r="O47" s="65" t="s">
        <v>524</v>
      </c>
      <c r="P47" s="48"/>
      <c r="Q47" s="48"/>
      <c r="R47" s="48"/>
      <c r="S47" s="48"/>
      <c r="T47" s="48"/>
      <c r="U47" s="48"/>
    </row>
    <row r="48" spans="1:21" ht="30.75" customHeight="1" x14ac:dyDescent="0.2">
      <c r="A48" s="48"/>
      <c r="B48" s="1178"/>
      <c r="C48" s="1179"/>
      <c r="D48" s="62"/>
      <c r="E48" s="1155" t="s">
        <v>15</v>
      </c>
      <c r="F48" s="1155"/>
      <c r="G48" s="1155"/>
      <c r="H48" s="1155"/>
      <c r="I48" s="1155"/>
      <c r="J48" s="1156"/>
      <c r="K48" s="63">
        <v>1828</v>
      </c>
      <c r="L48" s="64">
        <v>1960</v>
      </c>
      <c r="M48" s="64">
        <v>1581</v>
      </c>
      <c r="N48" s="64">
        <v>2010</v>
      </c>
      <c r="O48" s="65">
        <v>1470</v>
      </c>
      <c r="P48" s="48"/>
      <c r="Q48" s="48"/>
      <c r="R48" s="48"/>
      <c r="S48" s="48"/>
      <c r="T48" s="48"/>
      <c r="U48" s="48"/>
    </row>
    <row r="49" spans="1:21" ht="30.75" customHeight="1" x14ac:dyDescent="0.2">
      <c r="A49" s="48"/>
      <c r="B49" s="1178"/>
      <c r="C49" s="1179"/>
      <c r="D49" s="62"/>
      <c r="E49" s="1155" t="s">
        <v>16</v>
      </c>
      <c r="F49" s="1155"/>
      <c r="G49" s="1155"/>
      <c r="H49" s="1155"/>
      <c r="I49" s="1155"/>
      <c r="J49" s="1156"/>
      <c r="K49" s="63">
        <v>121</v>
      </c>
      <c r="L49" s="64">
        <v>162</v>
      </c>
      <c r="M49" s="64">
        <v>217</v>
      </c>
      <c r="N49" s="64">
        <v>214</v>
      </c>
      <c r="O49" s="65">
        <v>195</v>
      </c>
      <c r="P49" s="48"/>
      <c r="Q49" s="48"/>
      <c r="R49" s="48"/>
      <c r="S49" s="48"/>
      <c r="T49" s="48"/>
      <c r="U49" s="48"/>
    </row>
    <row r="50" spans="1:21" ht="30.75" customHeight="1" x14ac:dyDescent="0.2">
      <c r="A50" s="48"/>
      <c r="B50" s="1178"/>
      <c r="C50" s="1179"/>
      <c r="D50" s="62"/>
      <c r="E50" s="1155" t="s">
        <v>17</v>
      </c>
      <c r="F50" s="1155"/>
      <c r="G50" s="1155"/>
      <c r="H50" s="1155"/>
      <c r="I50" s="1155"/>
      <c r="J50" s="1156"/>
      <c r="K50" s="63" t="s">
        <v>524</v>
      </c>
      <c r="L50" s="64" t="s">
        <v>524</v>
      </c>
      <c r="M50" s="64" t="s">
        <v>524</v>
      </c>
      <c r="N50" s="64" t="s">
        <v>524</v>
      </c>
      <c r="O50" s="65" t="s">
        <v>524</v>
      </c>
      <c r="P50" s="48"/>
      <c r="Q50" s="48"/>
      <c r="R50" s="48"/>
      <c r="S50" s="48"/>
      <c r="T50" s="48"/>
      <c r="U50" s="48"/>
    </row>
    <row r="51" spans="1:21" ht="30.75" customHeight="1" x14ac:dyDescent="0.2">
      <c r="A51" s="48"/>
      <c r="B51" s="1180"/>
      <c r="C51" s="1181"/>
      <c r="D51" s="66"/>
      <c r="E51" s="1155" t="s">
        <v>18</v>
      </c>
      <c r="F51" s="1155"/>
      <c r="G51" s="1155"/>
      <c r="H51" s="1155"/>
      <c r="I51" s="1155"/>
      <c r="J51" s="1156"/>
      <c r="K51" s="63" t="s">
        <v>524</v>
      </c>
      <c r="L51" s="64" t="s">
        <v>524</v>
      </c>
      <c r="M51" s="64" t="s">
        <v>524</v>
      </c>
      <c r="N51" s="64" t="s">
        <v>524</v>
      </c>
      <c r="O51" s="65" t="s">
        <v>524</v>
      </c>
      <c r="P51" s="48"/>
      <c r="Q51" s="48"/>
      <c r="R51" s="48"/>
      <c r="S51" s="48"/>
      <c r="T51" s="48"/>
      <c r="U51" s="48"/>
    </row>
    <row r="52" spans="1:21" ht="30.75" customHeight="1" x14ac:dyDescent="0.2">
      <c r="A52" s="48"/>
      <c r="B52" s="1153" t="s">
        <v>19</v>
      </c>
      <c r="C52" s="1154"/>
      <c r="D52" s="66"/>
      <c r="E52" s="1155" t="s">
        <v>20</v>
      </c>
      <c r="F52" s="1155"/>
      <c r="G52" s="1155"/>
      <c r="H52" s="1155"/>
      <c r="I52" s="1155"/>
      <c r="J52" s="1156"/>
      <c r="K52" s="63">
        <v>4699</v>
      </c>
      <c r="L52" s="64">
        <v>4738</v>
      </c>
      <c r="M52" s="64">
        <v>4726</v>
      </c>
      <c r="N52" s="64">
        <v>4797</v>
      </c>
      <c r="O52" s="65">
        <v>4691</v>
      </c>
      <c r="P52" s="48"/>
      <c r="Q52" s="48"/>
      <c r="R52" s="48"/>
      <c r="S52" s="48"/>
      <c r="T52" s="48"/>
      <c r="U52" s="48"/>
    </row>
    <row r="53" spans="1:21" ht="30.75" customHeight="1" thickBot="1" x14ac:dyDescent="0.25">
      <c r="A53" s="48"/>
      <c r="B53" s="1157" t="s">
        <v>21</v>
      </c>
      <c r="C53" s="1158"/>
      <c r="D53" s="67"/>
      <c r="E53" s="1159" t="s">
        <v>22</v>
      </c>
      <c r="F53" s="1159"/>
      <c r="G53" s="1159"/>
      <c r="H53" s="1159"/>
      <c r="I53" s="1159"/>
      <c r="J53" s="1160"/>
      <c r="K53" s="68">
        <v>1033</v>
      </c>
      <c r="L53" s="69">
        <v>1998</v>
      </c>
      <c r="M53" s="69">
        <v>879</v>
      </c>
      <c r="N53" s="69">
        <v>1340</v>
      </c>
      <c r="O53" s="70">
        <v>755</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582</v>
      </c>
      <c r="P56" s="48"/>
      <c r="Q56" s="48"/>
      <c r="R56" s="48"/>
      <c r="S56" s="48"/>
      <c r="T56" s="48"/>
      <c r="U56" s="48"/>
    </row>
    <row r="57" spans="1:21" ht="31.5" customHeight="1" thickBot="1" x14ac:dyDescent="0.25">
      <c r="A57" s="48"/>
      <c r="B57" s="76"/>
      <c r="C57" s="77"/>
      <c r="D57" s="77"/>
      <c r="E57" s="78"/>
      <c r="F57" s="78"/>
      <c r="G57" s="78"/>
      <c r="H57" s="78"/>
      <c r="I57" s="78"/>
      <c r="J57" s="79" t="s">
        <v>2</v>
      </c>
      <c r="K57" s="80" t="s">
        <v>583</v>
      </c>
      <c r="L57" s="81" t="s">
        <v>584</v>
      </c>
      <c r="M57" s="81" t="s">
        <v>585</v>
      </c>
      <c r="N57" s="81" t="s">
        <v>586</v>
      </c>
      <c r="O57" s="82" t="s">
        <v>587</v>
      </c>
      <c r="P57" s="48"/>
      <c r="Q57" s="48"/>
      <c r="R57" s="48"/>
      <c r="S57" s="48"/>
      <c r="T57" s="48"/>
      <c r="U57" s="48"/>
    </row>
    <row r="58" spans="1:21" ht="31.5" customHeight="1" x14ac:dyDescent="0.2">
      <c r="B58" s="1161" t="s">
        <v>26</v>
      </c>
      <c r="C58" s="1162"/>
      <c r="D58" s="1167" t="s">
        <v>27</v>
      </c>
      <c r="E58" s="1168"/>
      <c r="F58" s="1168"/>
      <c r="G58" s="1168"/>
      <c r="H58" s="1168"/>
      <c r="I58" s="1168"/>
      <c r="J58" s="1169"/>
      <c r="K58" s="83" t="s">
        <v>524</v>
      </c>
      <c r="L58" s="84" t="s">
        <v>524</v>
      </c>
      <c r="M58" s="84" t="s">
        <v>524</v>
      </c>
      <c r="N58" s="84" t="s">
        <v>524</v>
      </c>
      <c r="O58" s="85" t="s">
        <v>524</v>
      </c>
    </row>
    <row r="59" spans="1:21" ht="31.5" customHeight="1" x14ac:dyDescent="0.2">
      <c r="B59" s="1163"/>
      <c r="C59" s="1164"/>
      <c r="D59" s="1170" t="s">
        <v>28</v>
      </c>
      <c r="E59" s="1171"/>
      <c r="F59" s="1171"/>
      <c r="G59" s="1171"/>
      <c r="H59" s="1171"/>
      <c r="I59" s="1171"/>
      <c r="J59" s="1172"/>
      <c r="K59" s="86" t="s">
        <v>524</v>
      </c>
      <c r="L59" s="87" t="s">
        <v>524</v>
      </c>
      <c r="M59" s="87" t="s">
        <v>524</v>
      </c>
      <c r="N59" s="87" t="s">
        <v>524</v>
      </c>
      <c r="O59" s="88" t="s">
        <v>524</v>
      </c>
    </row>
    <row r="60" spans="1:21" ht="31.5" customHeight="1" thickBot="1" x14ac:dyDescent="0.25">
      <c r="B60" s="1165"/>
      <c r="C60" s="1166"/>
      <c r="D60" s="1173" t="s">
        <v>29</v>
      </c>
      <c r="E60" s="1174"/>
      <c r="F60" s="1174"/>
      <c r="G60" s="1174"/>
      <c r="H60" s="1174"/>
      <c r="I60" s="1174"/>
      <c r="J60" s="1175"/>
      <c r="K60" s="89" t="s">
        <v>524</v>
      </c>
      <c r="L60" s="90" t="s">
        <v>524</v>
      </c>
      <c r="M60" s="90" t="s">
        <v>524</v>
      </c>
      <c r="N60" s="90" t="s">
        <v>524</v>
      </c>
      <c r="O60" s="91" t="s">
        <v>524</v>
      </c>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82E4rxfaUTEMv+4H7Q7ZLccUoFImh37zKnQ0D63bbjXPfE6O6apbM/DePAqgRENiqZBytJiiWxw5mk3Sn4PZTQ==" saltValue="xYrGOnGMzM6U8c4zQPtrD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s="96" customFormat="1" ht="15" customHeight="1" x14ac:dyDescent="0.2"/>
    <row r="27" s="96" customFormat="1" ht="15" customHeight="1" x14ac:dyDescent="0.2"/>
    <row r="28" s="96" customFormat="1" ht="15" customHeight="1" x14ac:dyDescent="0.2"/>
    <row r="29" s="96" customFormat="1" ht="15" customHeight="1" x14ac:dyDescent="0.2"/>
    <row r="30" s="96" customFormat="1" ht="15" customHeight="1" x14ac:dyDescent="0.2"/>
    <row r="31" s="96" customFormat="1" ht="15" customHeight="1" x14ac:dyDescent="0.2"/>
    <row r="32" s="96"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565</v>
      </c>
      <c r="J40" s="103" t="s">
        <v>566</v>
      </c>
      <c r="K40" s="103" t="s">
        <v>567</v>
      </c>
      <c r="L40" s="103" t="s">
        <v>568</v>
      </c>
      <c r="M40" s="104" t="s">
        <v>569</v>
      </c>
    </row>
    <row r="41" spans="2:13" ht="27.75" customHeight="1" x14ac:dyDescent="0.2">
      <c r="B41" s="1196" t="s">
        <v>32</v>
      </c>
      <c r="C41" s="1197"/>
      <c r="D41" s="105"/>
      <c r="E41" s="1198" t="s">
        <v>33</v>
      </c>
      <c r="F41" s="1198"/>
      <c r="G41" s="1198"/>
      <c r="H41" s="1199"/>
      <c r="I41" s="355">
        <v>35441</v>
      </c>
      <c r="J41" s="356">
        <v>34330</v>
      </c>
      <c r="K41" s="356">
        <v>34533</v>
      </c>
      <c r="L41" s="356">
        <v>33738</v>
      </c>
      <c r="M41" s="357">
        <v>32756</v>
      </c>
    </row>
    <row r="42" spans="2:13" ht="27.75" customHeight="1" x14ac:dyDescent="0.2">
      <c r="B42" s="1186"/>
      <c r="C42" s="1187"/>
      <c r="D42" s="106"/>
      <c r="E42" s="1190" t="s">
        <v>34</v>
      </c>
      <c r="F42" s="1190"/>
      <c r="G42" s="1190"/>
      <c r="H42" s="1191"/>
      <c r="I42" s="358" t="s">
        <v>524</v>
      </c>
      <c r="J42" s="359" t="s">
        <v>524</v>
      </c>
      <c r="K42" s="359" t="s">
        <v>524</v>
      </c>
      <c r="L42" s="359" t="s">
        <v>524</v>
      </c>
      <c r="M42" s="360" t="s">
        <v>524</v>
      </c>
    </row>
    <row r="43" spans="2:13" ht="27.75" customHeight="1" x14ac:dyDescent="0.2">
      <c r="B43" s="1186"/>
      <c r="C43" s="1187"/>
      <c r="D43" s="106"/>
      <c r="E43" s="1190" t="s">
        <v>35</v>
      </c>
      <c r="F43" s="1190"/>
      <c r="G43" s="1190"/>
      <c r="H43" s="1191"/>
      <c r="I43" s="358">
        <v>19419</v>
      </c>
      <c r="J43" s="359">
        <v>18969</v>
      </c>
      <c r="K43" s="359">
        <v>18230</v>
      </c>
      <c r="L43" s="359">
        <v>16445</v>
      </c>
      <c r="M43" s="360">
        <v>15016</v>
      </c>
    </row>
    <row r="44" spans="2:13" ht="27.75" customHeight="1" x14ac:dyDescent="0.2">
      <c r="B44" s="1186"/>
      <c r="C44" s="1187"/>
      <c r="D44" s="106"/>
      <c r="E44" s="1190" t="s">
        <v>36</v>
      </c>
      <c r="F44" s="1190"/>
      <c r="G44" s="1190"/>
      <c r="H44" s="1191"/>
      <c r="I44" s="358">
        <v>2486</v>
      </c>
      <c r="J44" s="359">
        <v>2342</v>
      </c>
      <c r="K44" s="359">
        <v>2130</v>
      </c>
      <c r="L44" s="359">
        <v>1921</v>
      </c>
      <c r="M44" s="360">
        <v>1730</v>
      </c>
    </row>
    <row r="45" spans="2:13" ht="27.75" customHeight="1" x14ac:dyDescent="0.2">
      <c r="B45" s="1186"/>
      <c r="C45" s="1187"/>
      <c r="D45" s="106"/>
      <c r="E45" s="1190" t="s">
        <v>37</v>
      </c>
      <c r="F45" s="1190"/>
      <c r="G45" s="1190"/>
      <c r="H45" s="1191"/>
      <c r="I45" s="358">
        <v>3250</v>
      </c>
      <c r="J45" s="359">
        <v>3242</v>
      </c>
      <c r="K45" s="359">
        <v>3254</v>
      </c>
      <c r="L45" s="359">
        <v>3239</v>
      </c>
      <c r="M45" s="360">
        <v>3262</v>
      </c>
    </row>
    <row r="46" spans="2:13" ht="27.75" customHeight="1" x14ac:dyDescent="0.2">
      <c r="B46" s="1186"/>
      <c r="C46" s="1187"/>
      <c r="D46" s="107"/>
      <c r="E46" s="1190" t="s">
        <v>38</v>
      </c>
      <c r="F46" s="1190"/>
      <c r="G46" s="1190"/>
      <c r="H46" s="1191"/>
      <c r="I46" s="358" t="s">
        <v>524</v>
      </c>
      <c r="J46" s="359" t="s">
        <v>524</v>
      </c>
      <c r="K46" s="359" t="s">
        <v>524</v>
      </c>
      <c r="L46" s="359" t="s">
        <v>524</v>
      </c>
      <c r="M46" s="360" t="s">
        <v>524</v>
      </c>
    </row>
    <row r="47" spans="2:13" ht="27.75" customHeight="1" x14ac:dyDescent="0.2">
      <c r="B47" s="1186"/>
      <c r="C47" s="1187"/>
      <c r="D47" s="108"/>
      <c r="E47" s="1200" t="s">
        <v>39</v>
      </c>
      <c r="F47" s="1201"/>
      <c r="G47" s="1201"/>
      <c r="H47" s="1202"/>
      <c r="I47" s="358" t="s">
        <v>524</v>
      </c>
      <c r="J47" s="359" t="s">
        <v>524</v>
      </c>
      <c r="K47" s="359" t="s">
        <v>524</v>
      </c>
      <c r="L47" s="359" t="s">
        <v>524</v>
      </c>
      <c r="M47" s="360" t="s">
        <v>524</v>
      </c>
    </row>
    <row r="48" spans="2:13" ht="27.75" customHeight="1" x14ac:dyDescent="0.2">
      <c r="B48" s="1186"/>
      <c r="C48" s="1187"/>
      <c r="D48" s="106"/>
      <c r="E48" s="1190" t="s">
        <v>40</v>
      </c>
      <c r="F48" s="1190"/>
      <c r="G48" s="1190"/>
      <c r="H48" s="1191"/>
      <c r="I48" s="358" t="s">
        <v>524</v>
      </c>
      <c r="J48" s="359" t="s">
        <v>524</v>
      </c>
      <c r="K48" s="359" t="s">
        <v>524</v>
      </c>
      <c r="L48" s="359" t="s">
        <v>524</v>
      </c>
      <c r="M48" s="360" t="s">
        <v>524</v>
      </c>
    </row>
    <row r="49" spans="2:13" ht="27.75" customHeight="1" x14ac:dyDescent="0.2">
      <c r="B49" s="1188"/>
      <c r="C49" s="1189"/>
      <c r="D49" s="106"/>
      <c r="E49" s="1190" t="s">
        <v>41</v>
      </c>
      <c r="F49" s="1190"/>
      <c r="G49" s="1190"/>
      <c r="H49" s="1191"/>
      <c r="I49" s="358" t="s">
        <v>524</v>
      </c>
      <c r="J49" s="359" t="s">
        <v>524</v>
      </c>
      <c r="K49" s="359" t="s">
        <v>524</v>
      </c>
      <c r="L49" s="359" t="s">
        <v>524</v>
      </c>
      <c r="M49" s="360" t="s">
        <v>524</v>
      </c>
    </row>
    <row r="50" spans="2:13" ht="27.75" customHeight="1" x14ac:dyDescent="0.2">
      <c r="B50" s="1184" t="s">
        <v>42</v>
      </c>
      <c r="C50" s="1185"/>
      <c r="D50" s="109"/>
      <c r="E50" s="1190" t="s">
        <v>43</v>
      </c>
      <c r="F50" s="1190"/>
      <c r="G50" s="1190"/>
      <c r="H50" s="1191"/>
      <c r="I50" s="358">
        <v>17420</v>
      </c>
      <c r="J50" s="359">
        <v>16710</v>
      </c>
      <c r="K50" s="359">
        <v>17396</v>
      </c>
      <c r="L50" s="359">
        <v>18791</v>
      </c>
      <c r="M50" s="360">
        <v>20332</v>
      </c>
    </row>
    <row r="51" spans="2:13" ht="27.75" customHeight="1" x14ac:dyDescent="0.2">
      <c r="B51" s="1186"/>
      <c r="C51" s="1187"/>
      <c r="D51" s="106"/>
      <c r="E51" s="1190" t="s">
        <v>44</v>
      </c>
      <c r="F51" s="1190"/>
      <c r="G51" s="1190"/>
      <c r="H51" s="1191"/>
      <c r="I51" s="358">
        <v>10728</v>
      </c>
      <c r="J51" s="359">
        <v>8644</v>
      </c>
      <c r="K51" s="359">
        <v>8844</v>
      </c>
      <c r="L51" s="359">
        <v>8222</v>
      </c>
      <c r="M51" s="360">
        <v>8800</v>
      </c>
    </row>
    <row r="52" spans="2:13" ht="27.75" customHeight="1" x14ac:dyDescent="0.2">
      <c r="B52" s="1188"/>
      <c r="C52" s="1189"/>
      <c r="D52" s="106"/>
      <c r="E52" s="1190" t="s">
        <v>45</v>
      </c>
      <c r="F52" s="1190"/>
      <c r="G52" s="1190"/>
      <c r="H52" s="1191"/>
      <c r="I52" s="358">
        <v>41279</v>
      </c>
      <c r="J52" s="359">
        <v>40301</v>
      </c>
      <c r="K52" s="359">
        <v>39723</v>
      </c>
      <c r="L52" s="359">
        <v>38846</v>
      </c>
      <c r="M52" s="360">
        <v>37328</v>
      </c>
    </row>
    <row r="53" spans="2:13" ht="27.75" customHeight="1" thickBot="1" x14ac:dyDescent="0.25">
      <c r="B53" s="1192" t="s">
        <v>46</v>
      </c>
      <c r="C53" s="1193"/>
      <c r="D53" s="110"/>
      <c r="E53" s="1194" t="s">
        <v>47</v>
      </c>
      <c r="F53" s="1194"/>
      <c r="G53" s="1194"/>
      <c r="H53" s="1195"/>
      <c r="I53" s="361">
        <v>-8831</v>
      </c>
      <c r="J53" s="362">
        <v>-6771</v>
      </c>
      <c r="K53" s="362">
        <v>-7815</v>
      </c>
      <c r="L53" s="362">
        <v>-10517</v>
      </c>
      <c r="M53" s="363">
        <v>-13696</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YYKsP/ZrftPPoWhTiMfxLa2yf0lngb6eeFHGOw2vTaJiY4vQPfRu6u/iOhnM1qvcCIb9Q/PY6oe1ScOLLdl8pQ==" saltValue="/QxZ76sZXHO9tw0oknNLq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567</v>
      </c>
      <c r="G54" s="119" t="s">
        <v>568</v>
      </c>
      <c r="H54" s="120" t="s">
        <v>569</v>
      </c>
    </row>
    <row r="55" spans="2:8" ht="52.5" customHeight="1" x14ac:dyDescent="0.2">
      <c r="B55" s="121"/>
      <c r="C55" s="1211" t="s">
        <v>50</v>
      </c>
      <c r="D55" s="1211"/>
      <c r="E55" s="1212"/>
      <c r="F55" s="122">
        <v>4715</v>
      </c>
      <c r="G55" s="122">
        <v>4956</v>
      </c>
      <c r="H55" s="123">
        <v>4963</v>
      </c>
    </row>
    <row r="56" spans="2:8" ht="52.5" customHeight="1" x14ac:dyDescent="0.2">
      <c r="B56" s="124"/>
      <c r="C56" s="1213" t="s">
        <v>51</v>
      </c>
      <c r="D56" s="1213"/>
      <c r="E56" s="1214"/>
      <c r="F56" s="125">
        <v>449</v>
      </c>
      <c r="G56" s="125">
        <v>39</v>
      </c>
      <c r="H56" s="126">
        <v>27</v>
      </c>
    </row>
    <row r="57" spans="2:8" ht="53.25" customHeight="1" x14ac:dyDescent="0.2">
      <c r="B57" s="124"/>
      <c r="C57" s="1215" t="s">
        <v>52</v>
      </c>
      <c r="D57" s="1215"/>
      <c r="E57" s="1216"/>
      <c r="F57" s="127">
        <v>11886</v>
      </c>
      <c r="G57" s="127">
        <v>13448</v>
      </c>
      <c r="H57" s="128">
        <v>14994</v>
      </c>
    </row>
    <row r="58" spans="2:8" ht="45.75" customHeight="1" x14ac:dyDescent="0.2">
      <c r="B58" s="129"/>
      <c r="C58" s="1203" t="s">
        <v>601</v>
      </c>
      <c r="D58" s="1204"/>
      <c r="E58" s="1205"/>
      <c r="F58" s="130">
        <v>2095</v>
      </c>
      <c r="G58" s="130">
        <v>2743</v>
      </c>
      <c r="H58" s="131">
        <v>3881</v>
      </c>
    </row>
    <row r="59" spans="2:8" ht="45.75" customHeight="1" x14ac:dyDescent="0.2">
      <c r="B59" s="129"/>
      <c r="C59" s="1203" t="s">
        <v>597</v>
      </c>
      <c r="D59" s="1204"/>
      <c r="E59" s="1205"/>
      <c r="F59" s="130">
        <v>3021</v>
      </c>
      <c r="G59" s="130">
        <v>3573</v>
      </c>
      <c r="H59" s="131">
        <v>3519</v>
      </c>
    </row>
    <row r="60" spans="2:8" ht="45.75" customHeight="1" x14ac:dyDescent="0.2">
      <c r="B60" s="129"/>
      <c r="C60" s="1203" t="s">
        <v>600</v>
      </c>
      <c r="D60" s="1204"/>
      <c r="E60" s="1205"/>
      <c r="F60" s="130">
        <v>1173</v>
      </c>
      <c r="G60" s="130">
        <v>1500</v>
      </c>
      <c r="H60" s="131">
        <v>2070</v>
      </c>
    </row>
    <row r="61" spans="2:8" ht="45.75" customHeight="1" x14ac:dyDescent="0.2">
      <c r="B61" s="129"/>
      <c r="C61" s="1203" t="s">
        <v>598</v>
      </c>
      <c r="D61" s="1204"/>
      <c r="E61" s="1205"/>
      <c r="F61" s="130">
        <v>2001</v>
      </c>
      <c r="G61" s="130">
        <v>2001</v>
      </c>
      <c r="H61" s="131">
        <v>2001</v>
      </c>
    </row>
    <row r="62" spans="2:8" ht="45.75" customHeight="1" thickBot="1" x14ac:dyDescent="0.25">
      <c r="B62" s="132"/>
      <c r="C62" s="1206" t="s">
        <v>599</v>
      </c>
      <c r="D62" s="1207"/>
      <c r="E62" s="1208"/>
      <c r="F62" s="133">
        <v>895</v>
      </c>
      <c r="G62" s="133">
        <v>896</v>
      </c>
      <c r="H62" s="134">
        <v>896</v>
      </c>
    </row>
    <row r="63" spans="2:8" ht="52.5" customHeight="1" thickBot="1" x14ac:dyDescent="0.25">
      <c r="B63" s="135"/>
      <c r="C63" s="1209" t="s">
        <v>53</v>
      </c>
      <c r="D63" s="1209"/>
      <c r="E63" s="1210"/>
      <c r="F63" s="136">
        <v>17049</v>
      </c>
      <c r="G63" s="136">
        <v>18443</v>
      </c>
      <c r="H63" s="137">
        <v>19984</v>
      </c>
    </row>
    <row r="64" spans="2:8" ht="13.2" x14ac:dyDescent="0.2"/>
  </sheetData>
  <sheetProtection algorithmName="SHA-512" hashValue="4Qncnl0sz5Igyv/Ng7wCiyzCkcNvzFdNSXNAhvBsRvMS244W6iEXmMxxq2k6kaiujWYxnlZGWM+jkwKRN/EfMw==" saltValue="T9+Fefw/EyGxMLhckNmm8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562</v>
      </c>
      <c r="G2" s="151"/>
      <c r="H2" s="152"/>
    </row>
    <row r="3" spans="1:8" x14ac:dyDescent="0.2">
      <c r="A3" s="148" t="s">
        <v>555</v>
      </c>
      <c r="B3" s="153"/>
      <c r="C3" s="154"/>
      <c r="D3" s="155">
        <v>23810</v>
      </c>
      <c r="E3" s="156"/>
      <c r="F3" s="157">
        <v>46402</v>
      </c>
      <c r="G3" s="158"/>
      <c r="H3" s="159"/>
    </row>
    <row r="4" spans="1:8" x14ac:dyDescent="0.2">
      <c r="A4" s="160"/>
      <c r="B4" s="161"/>
      <c r="C4" s="162"/>
      <c r="D4" s="163">
        <v>10601</v>
      </c>
      <c r="E4" s="164"/>
      <c r="F4" s="165">
        <v>26897</v>
      </c>
      <c r="G4" s="166"/>
      <c r="H4" s="167"/>
    </row>
    <row r="5" spans="1:8" x14ac:dyDescent="0.2">
      <c r="A5" s="148" t="s">
        <v>557</v>
      </c>
      <c r="B5" s="153"/>
      <c r="C5" s="154"/>
      <c r="D5" s="155">
        <v>36112</v>
      </c>
      <c r="E5" s="156"/>
      <c r="F5" s="157">
        <v>66343</v>
      </c>
      <c r="G5" s="158"/>
      <c r="H5" s="159"/>
    </row>
    <row r="6" spans="1:8" x14ac:dyDescent="0.2">
      <c r="A6" s="160"/>
      <c r="B6" s="161"/>
      <c r="C6" s="162"/>
      <c r="D6" s="163">
        <v>20304</v>
      </c>
      <c r="E6" s="164"/>
      <c r="F6" s="165">
        <v>34529</v>
      </c>
      <c r="G6" s="166"/>
      <c r="H6" s="167"/>
    </row>
    <row r="7" spans="1:8" x14ac:dyDescent="0.2">
      <c r="A7" s="148" t="s">
        <v>558</v>
      </c>
      <c r="B7" s="153"/>
      <c r="C7" s="154"/>
      <c r="D7" s="155">
        <v>39095</v>
      </c>
      <c r="E7" s="156"/>
      <c r="F7" s="157">
        <v>56416</v>
      </c>
      <c r="G7" s="158"/>
      <c r="H7" s="159"/>
    </row>
    <row r="8" spans="1:8" x14ac:dyDescent="0.2">
      <c r="A8" s="160"/>
      <c r="B8" s="161"/>
      <c r="C8" s="162"/>
      <c r="D8" s="163">
        <v>20337</v>
      </c>
      <c r="E8" s="164"/>
      <c r="F8" s="165">
        <v>32623</v>
      </c>
      <c r="G8" s="166"/>
      <c r="H8" s="167"/>
    </row>
    <row r="9" spans="1:8" x14ac:dyDescent="0.2">
      <c r="A9" s="148" t="s">
        <v>559</v>
      </c>
      <c r="B9" s="153"/>
      <c r="C9" s="154"/>
      <c r="D9" s="155">
        <v>27640</v>
      </c>
      <c r="E9" s="156"/>
      <c r="F9" s="157">
        <v>43955</v>
      </c>
      <c r="G9" s="158"/>
      <c r="H9" s="159"/>
    </row>
    <row r="10" spans="1:8" x14ac:dyDescent="0.2">
      <c r="A10" s="160"/>
      <c r="B10" s="161"/>
      <c r="C10" s="162"/>
      <c r="D10" s="163">
        <v>16461</v>
      </c>
      <c r="E10" s="164"/>
      <c r="F10" s="165">
        <v>21318</v>
      </c>
      <c r="G10" s="166"/>
      <c r="H10" s="167"/>
    </row>
    <row r="11" spans="1:8" x14ac:dyDescent="0.2">
      <c r="A11" s="148" t="s">
        <v>560</v>
      </c>
      <c r="B11" s="153"/>
      <c r="C11" s="154"/>
      <c r="D11" s="155">
        <v>33571</v>
      </c>
      <c r="E11" s="156"/>
      <c r="F11" s="157">
        <v>41921</v>
      </c>
      <c r="G11" s="158"/>
      <c r="H11" s="159"/>
    </row>
    <row r="12" spans="1:8" x14ac:dyDescent="0.2">
      <c r="A12" s="160"/>
      <c r="B12" s="161"/>
      <c r="C12" s="168"/>
      <c r="D12" s="163">
        <v>17677</v>
      </c>
      <c r="E12" s="164"/>
      <c r="F12" s="165">
        <v>21655</v>
      </c>
      <c r="G12" s="166"/>
      <c r="H12" s="167"/>
    </row>
    <row r="13" spans="1:8" x14ac:dyDescent="0.2">
      <c r="A13" s="148"/>
      <c r="B13" s="153"/>
      <c r="C13" s="169"/>
      <c r="D13" s="170">
        <v>32046</v>
      </c>
      <c r="E13" s="171"/>
      <c r="F13" s="172">
        <v>51007</v>
      </c>
      <c r="G13" s="173"/>
      <c r="H13" s="159"/>
    </row>
    <row r="14" spans="1:8" x14ac:dyDescent="0.2">
      <c r="A14" s="160"/>
      <c r="B14" s="161"/>
      <c r="C14" s="162"/>
      <c r="D14" s="163">
        <v>17076</v>
      </c>
      <c r="E14" s="164"/>
      <c r="F14" s="165">
        <v>27404</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3.31</v>
      </c>
      <c r="C19" s="174">
        <f>ROUND(VALUE(SUBSTITUTE(実質収支比率等に係る経年分析!G$48,"▲","-")),2)</f>
        <v>2.37</v>
      </c>
      <c r="D19" s="174">
        <f>ROUND(VALUE(SUBSTITUTE(実質収支比率等に係る経年分析!H$48,"▲","-")),2)</f>
        <v>4.3899999999999997</v>
      </c>
      <c r="E19" s="174">
        <f>ROUND(VALUE(SUBSTITUTE(実質収支比率等に係る経年分析!I$48,"▲","-")),2)</f>
        <v>5.54</v>
      </c>
      <c r="F19" s="174">
        <f>ROUND(VALUE(SUBSTITUTE(実質収支比率等に係る経年分析!J$48,"▲","-")),2)</f>
        <v>5.03</v>
      </c>
    </row>
    <row r="20" spans="1:11" x14ac:dyDescent="0.2">
      <c r="A20" s="174" t="s">
        <v>57</v>
      </c>
      <c r="B20" s="174">
        <f>ROUND(VALUE(SUBSTITUTE(実質収支比率等に係る経年分析!F$47,"▲","-")),2)</f>
        <v>19.89</v>
      </c>
      <c r="C20" s="174">
        <f>ROUND(VALUE(SUBSTITUTE(実質収支比率等に係る経年分析!G$47,"▲","-")),2)</f>
        <v>18.28</v>
      </c>
      <c r="D20" s="174">
        <f>ROUND(VALUE(SUBSTITUTE(実質収支比率等に係る経年分析!H$47,"▲","-")),2)</f>
        <v>19.05</v>
      </c>
      <c r="E20" s="174">
        <f>ROUND(VALUE(SUBSTITUTE(実質収支比率等に係る経年分析!I$47,"▲","-")),2)</f>
        <v>19.23</v>
      </c>
      <c r="F20" s="174">
        <f>ROUND(VALUE(SUBSTITUTE(実質収支比率等に係る経年分析!J$47,"▲","-")),2)</f>
        <v>19.7</v>
      </c>
    </row>
    <row r="21" spans="1:11" x14ac:dyDescent="0.2">
      <c r="A21" s="174" t="s">
        <v>58</v>
      </c>
      <c r="B21" s="174">
        <f>IF(ISNUMBER(VALUE(SUBSTITUTE(実質収支比率等に係る経年分析!F$49,"▲","-"))),ROUND(VALUE(SUBSTITUTE(実質収支比率等に係る経年分析!F$49,"▲","-")),2),NA())</f>
        <v>0.66</v>
      </c>
      <c r="C21" s="174">
        <f>IF(ISNUMBER(VALUE(SUBSTITUTE(実質収支比率等に係る経年分析!G$49,"▲","-"))),ROUND(VALUE(SUBSTITUTE(実質収支比率等に係る経年分析!G$49,"▲","-")),2),NA())</f>
        <v>-2.39</v>
      </c>
      <c r="D21" s="174">
        <f>IF(ISNUMBER(VALUE(SUBSTITUTE(実質収支比率等に係る経年分析!H$49,"▲","-"))),ROUND(VALUE(SUBSTITUTE(実質収支比率等に係る経年分析!H$49,"▲","-")),2),NA())</f>
        <v>3.25</v>
      </c>
      <c r="E21" s="174">
        <f>IF(ISNUMBER(VALUE(SUBSTITUTE(実質収支比率等に係る経年分析!I$49,"▲","-"))),ROUND(VALUE(SUBSTITUTE(実質収支比率等に係る経年分析!I$49,"▲","-")),2),NA())</f>
        <v>2.2599999999999998</v>
      </c>
      <c r="F21" s="174">
        <f>IF(ISNUMBER(VALUE(SUBSTITUTE(実質収支比率等に係る経年分析!J$49,"▲","-"))),ROUND(VALUE(SUBSTITUTE(実質収支比率等に係る経年分析!J$49,"▲","-")),2),NA())</f>
        <v>-0.62</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交通災害共済事業特別会計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火災共済事業特別会計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2">
      <c r="A31" s="175" t="str">
        <f>IF(連結実質赤字比率に係る赤字・黒字の構成分析!C$39="",NA(),連結実質赤字比率に係る赤字・黒字の構成分析!C$39)</f>
        <v>後期高齢者医療保険特別会計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0.28000000000000003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0.28000000000000003</v>
      </c>
    </row>
    <row r="32" spans="1:11" x14ac:dyDescent="0.2">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1.1200000000000001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1.1399999999999999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0.62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0.34</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0.42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1.73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3.14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2.91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2.5099999999999998</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1.89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2.85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3.41</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3.31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2.35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4.3899999999999997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5.53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5.01</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13.28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12.92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11.74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10.38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10.37</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4699</v>
      </c>
      <c r="E42" s="176"/>
      <c r="F42" s="176"/>
      <c r="G42" s="176">
        <f>'実質公債費比率（分子）の構造'!L$52</f>
        <v>4738</v>
      </c>
      <c r="H42" s="176"/>
      <c r="I42" s="176"/>
      <c r="J42" s="176">
        <f>'実質公債費比率（分子）の構造'!M$52</f>
        <v>4726</v>
      </c>
      <c r="K42" s="176"/>
      <c r="L42" s="176"/>
      <c r="M42" s="176">
        <f>'実質公債費比率（分子）の構造'!N$52</f>
        <v>4797</v>
      </c>
      <c r="N42" s="176"/>
      <c r="O42" s="176"/>
      <c r="P42" s="176">
        <f>'実質公債費比率（分子）の構造'!O$52</f>
        <v>4691</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68</v>
      </c>
      <c r="B45" s="176">
        <f>'実質公債費比率（分子）の構造'!K$49</f>
        <v>121</v>
      </c>
      <c r="C45" s="176"/>
      <c r="D45" s="176"/>
      <c r="E45" s="176">
        <f>'実質公債費比率（分子）の構造'!L$49</f>
        <v>162</v>
      </c>
      <c r="F45" s="176"/>
      <c r="G45" s="176"/>
      <c r="H45" s="176">
        <f>'実質公債費比率（分子）の構造'!M$49</f>
        <v>217</v>
      </c>
      <c r="I45" s="176"/>
      <c r="J45" s="176"/>
      <c r="K45" s="176">
        <f>'実質公債費比率（分子）の構造'!N$49</f>
        <v>214</v>
      </c>
      <c r="L45" s="176"/>
      <c r="M45" s="176"/>
      <c r="N45" s="176">
        <f>'実質公債費比率（分子）の構造'!O$49</f>
        <v>195</v>
      </c>
      <c r="O45" s="176"/>
      <c r="P45" s="176"/>
    </row>
    <row r="46" spans="1:16" x14ac:dyDescent="0.2">
      <c r="A46" s="176" t="s">
        <v>69</v>
      </c>
      <c r="B46" s="176">
        <f>'実質公債費比率（分子）の構造'!K$48</f>
        <v>1828</v>
      </c>
      <c r="C46" s="176"/>
      <c r="D46" s="176"/>
      <c r="E46" s="176">
        <f>'実質公債費比率（分子）の構造'!L$48</f>
        <v>1960</v>
      </c>
      <c r="F46" s="176"/>
      <c r="G46" s="176"/>
      <c r="H46" s="176">
        <f>'実質公債費比率（分子）の構造'!M$48</f>
        <v>1581</v>
      </c>
      <c r="I46" s="176"/>
      <c r="J46" s="176"/>
      <c r="K46" s="176">
        <f>'実質公債費比率（分子）の構造'!N$48</f>
        <v>2010</v>
      </c>
      <c r="L46" s="176"/>
      <c r="M46" s="176"/>
      <c r="N46" s="176">
        <f>'実質公債費比率（分子）の構造'!O$48</f>
        <v>1470</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3783</v>
      </c>
      <c r="C49" s="176"/>
      <c r="D49" s="176"/>
      <c r="E49" s="176">
        <f>'実質公債費比率（分子）の構造'!L$45</f>
        <v>4614</v>
      </c>
      <c r="F49" s="176"/>
      <c r="G49" s="176"/>
      <c r="H49" s="176">
        <f>'実質公債費比率（分子）の構造'!M$45</f>
        <v>3807</v>
      </c>
      <c r="I49" s="176"/>
      <c r="J49" s="176"/>
      <c r="K49" s="176">
        <f>'実質公債費比率（分子）の構造'!N$45</f>
        <v>3913</v>
      </c>
      <c r="L49" s="176"/>
      <c r="M49" s="176"/>
      <c r="N49" s="176">
        <f>'実質公債費比率（分子）の構造'!O$45</f>
        <v>3781</v>
      </c>
      <c r="O49" s="176"/>
      <c r="P49" s="176"/>
    </row>
    <row r="50" spans="1:16" x14ac:dyDescent="0.2">
      <c r="A50" s="176" t="s">
        <v>73</v>
      </c>
      <c r="B50" s="176" t="e">
        <f>NA()</f>
        <v>#N/A</v>
      </c>
      <c r="C50" s="176">
        <f>IF(ISNUMBER('実質公債費比率（分子）の構造'!K$53),'実質公債費比率（分子）の構造'!K$53,NA())</f>
        <v>1033</v>
      </c>
      <c r="D50" s="176" t="e">
        <f>NA()</f>
        <v>#N/A</v>
      </c>
      <c r="E50" s="176" t="e">
        <f>NA()</f>
        <v>#N/A</v>
      </c>
      <c r="F50" s="176">
        <f>IF(ISNUMBER('実質公債費比率（分子）の構造'!L$53),'実質公債費比率（分子）の構造'!L$53,NA())</f>
        <v>1998</v>
      </c>
      <c r="G50" s="176" t="e">
        <f>NA()</f>
        <v>#N/A</v>
      </c>
      <c r="H50" s="176" t="e">
        <f>NA()</f>
        <v>#N/A</v>
      </c>
      <c r="I50" s="176">
        <f>IF(ISNUMBER('実質公債費比率（分子）の構造'!M$53),'実質公債費比率（分子）の構造'!M$53,NA())</f>
        <v>879</v>
      </c>
      <c r="J50" s="176" t="e">
        <f>NA()</f>
        <v>#N/A</v>
      </c>
      <c r="K50" s="176" t="e">
        <f>NA()</f>
        <v>#N/A</v>
      </c>
      <c r="L50" s="176">
        <f>IF(ISNUMBER('実質公債費比率（分子）の構造'!N$53),'実質公債費比率（分子）の構造'!N$53,NA())</f>
        <v>1340</v>
      </c>
      <c r="M50" s="176" t="e">
        <f>NA()</f>
        <v>#N/A</v>
      </c>
      <c r="N50" s="176" t="e">
        <f>NA()</f>
        <v>#N/A</v>
      </c>
      <c r="O50" s="176">
        <f>IF(ISNUMBER('実質公債費比率（分子）の構造'!O$53),'実質公債費比率（分子）の構造'!O$53,NA())</f>
        <v>755</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41279</v>
      </c>
      <c r="E56" s="175"/>
      <c r="F56" s="175"/>
      <c r="G56" s="175">
        <f>'将来負担比率（分子）の構造'!J$52</f>
        <v>40301</v>
      </c>
      <c r="H56" s="175"/>
      <c r="I56" s="175"/>
      <c r="J56" s="175">
        <f>'将来負担比率（分子）の構造'!K$52</f>
        <v>39723</v>
      </c>
      <c r="K56" s="175"/>
      <c r="L56" s="175"/>
      <c r="M56" s="175">
        <f>'将来負担比率（分子）の構造'!L$52</f>
        <v>38846</v>
      </c>
      <c r="N56" s="175"/>
      <c r="O56" s="175"/>
      <c r="P56" s="175">
        <f>'将来負担比率（分子）の構造'!M$52</f>
        <v>37328</v>
      </c>
    </row>
    <row r="57" spans="1:16" x14ac:dyDescent="0.2">
      <c r="A57" s="175" t="s">
        <v>44</v>
      </c>
      <c r="B57" s="175"/>
      <c r="C57" s="175"/>
      <c r="D57" s="175">
        <f>'将来負担比率（分子）の構造'!I$51</f>
        <v>10728</v>
      </c>
      <c r="E57" s="175"/>
      <c r="F57" s="175"/>
      <c r="G57" s="175">
        <f>'将来負担比率（分子）の構造'!J$51</f>
        <v>8644</v>
      </c>
      <c r="H57" s="175"/>
      <c r="I57" s="175"/>
      <c r="J57" s="175">
        <f>'将来負担比率（分子）の構造'!K$51</f>
        <v>8844</v>
      </c>
      <c r="K57" s="175"/>
      <c r="L57" s="175"/>
      <c r="M57" s="175">
        <f>'将来負担比率（分子）の構造'!L$51</f>
        <v>8222</v>
      </c>
      <c r="N57" s="175"/>
      <c r="O57" s="175"/>
      <c r="P57" s="175">
        <f>'将来負担比率（分子）の構造'!M$51</f>
        <v>8800</v>
      </c>
    </row>
    <row r="58" spans="1:16" x14ac:dyDescent="0.2">
      <c r="A58" s="175" t="s">
        <v>43</v>
      </c>
      <c r="B58" s="175"/>
      <c r="C58" s="175"/>
      <c r="D58" s="175">
        <f>'将来負担比率（分子）の構造'!I$50</f>
        <v>17420</v>
      </c>
      <c r="E58" s="175"/>
      <c r="F58" s="175"/>
      <c r="G58" s="175">
        <f>'将来負担比率（分子）の構造'!J$50</f>
        <v>16710</v>
      </c>
      <c r="H58" s="175"/>
      <c r="I58" s="175"/>
      <c r="J58" s="175">
        <f>'将来負担比率（分子）の構造'!K$50</f>
        <v>17396</v>
      </c>
      <c r="K58" s="175"/>
      <c r="L58" s="175"/>
      <c r="M58" s="175">
        <f>'将来負担比率（分子）の構造'!L$50</f>
        <v>18791</v>
      </c>
      <c r="N58" s="175"/>
      <c r="O58" s="175"/>
      <c r="P58" s="175">
        <f>'将来負担比率（分子）の構造'!M$50</f>
        <v>20332</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3250</v>
      </c>
      <c r="C62" s="175"/>
      <c r="D62" s="175"/>
      <c r="E62" s="175">
        <f>'将来負担比率（分子）の構造'!J$45</f>
        <v>3242</v>
      </c>
      <c r="F62" s="175"/>
      <c r="G62" s="175"/>
      <c r="H62" s="175">
        <f>'将来負担比率（分子）の構造'!K$45</f>
        <v>3254</v>
      </c>
      <c r="I62" s="175"/>
      <c r="J62" s="175"/>
      <c r="K62" s="175">
        <f>'将来負担比率（分子）の構造'!L$45</f>
        <v>3239</v>
      </c>
      <c r="L62" s="175"/>
      <c r="M62" s="175"/>
      <c r="N62" s="175">
        <f>'将来負担比率（分子）の構造'!M$45</f>
        <v>3262</v>
      </c>
      <c r="O62" s="175"/>
      <c r="P62" s="175"/>
    </row>
    <row r="63" spans="1:16" x14ac:dyDescent="0.2">
      <c r="A63" s="175" t="s">
        <v>36</v>
      </c>
      <c r="B63" s="175">
        <f>'将来負担比率（分子）の構造'!I$44</f>
        <v>2486</v>
      </c>
      <c r="C63" s="175"/>
      <c r="D63" s="175"/>
      <c r="E63" s="175">
        <f>'将来負担比率（分子）の構造'!J$44</f>
        <v>2342</v>
      </c>
      <c r="F63" s="175"/>
      <c r="G63" s="175"/>
      <c r="H63" s="175">
        <f>'将来負担比率（分子）の構造'!K$44</f>
        <v>2130</v>
      </c>
      <c r="I63" s="175"/>
      <c r="J63" s="175"/>
      <c r="K63" s="175">
        <f>'将来負担比率（分子）の構造'!L$44</f>
        <v>1921</v>
      </c>
      <c r="L63" s="175"/>
      <c r="M63" s="175"/>
      <c r="N63" s="175">
        <f>'将来負担比率（分子）の構造'!M$44</f>
        <v>1730</v>
      </c>
      <c r="O63" s="175"/>
      <c r="P63" s="175"/>
    </row>
    <row r="64" spans="1:16" x14ac:dyDescent="0.2">
      <c r="A64" s="175" t="s">
        <v>35</v>
      </c>
      <c r="B64" s="175">
        <f>'将来負担比率（分子）の構造'!I$43</f>
        <v>19419</v>
      </c>
      <c r="C64" s="175"/>
      <c r="D64" s="175"/>
      <c r="E64" s="175">
        <f>'将来負担比率（分子）の構造'!J$43</f>
        <v>18969</v>
      </c>
      <c r="F64" s="175"/>
      <c r="G64" s="175"/>
      <c r="H64" s="175">
        <f>'将来負担比率（分子）の構造'!K$43</f>
        <v>18230</v>
      </c>
      <c r="I64" s="175"/>
      <c r="J64" s="175"/>
      <c r="K64" s="175">
        <f>'将来負担比率（分子）の構造'!L$43</f>
        <v>16445</v>
      </c>
      <c r="L64" s="175"/>
      <c r="M64" s="175"/>
      <c r="N64" s="175">
        <f>'将来負担比率（分子）の構造'!M$43</f>
        <v>15016</v>
      </c>
      <c r="O64" s="175"/>
      <c r="P64" s="175"/>
    </row>
    <row r="65" spans="1:16" x14ac:dyDescent="0.2">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33</v>
      </c>
      <c r="B66" s="175">
        <f>'将来負担比率（分子）の構造'!I$41</f>
        <v>35441</v>
      </c>
      <c r="C66" s="175"/>
      <c r="D66" s="175"/>
      <c r="E66" s="175">
        <f>'将来負担比率（分子）の構造'!J$41</f>
        <v>34330</v>
      </c>
      <c r="F66" s="175"/>
      <c r="G66" s="175"/>
      <c r="H66" s="175">
        <f>'将来負担比率（分子）の構造'!K$41</f>
        <v>34533</v>
      </c>
      <c r="I66" s="175"/>
      <c r="J66" s="175"/>
      <c r="K66" s="175">
        <f>'将来負担比率（分子）の構造'!L$41</f>
        <v>33738</v>
      </c>
      <c r="L66" s="175"/>
      <c r="M66" s="175"/>
      <c r="N66" s="175">
        <f>'将来負担比率（分子）の構造'!M$41</f>
        <v>32756</v>
      </c>
      <c r="O66" s="175"/>
      <c r="P66" s="175"/>
    </row>
    <row r="67" spans="1:16" x14ac:dyDescent="0.2">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4715</v>
      </c>
      <c r="C72" s="179">
        <f>基金残高に係る経年分析!G55</f>
        <v>4956</v>
      </c>
      <c r="D72" s="179">
        <f>基金残高に係る経年分析!H55</f>
        <v>4963</v>
      </c>
    </row>
    <row r="73" spans="1:16" x14ac:dyDescent="0.2">
      <c r="A73" s="178" t="s">
        <v>80</v>
      </c>
      <c r="B73" s="179">
        <f>基金残高に係る経年分析!F56</f>
        <v>449</v>
      </c>
      <c r="C73" s="179">
        <f>基金残高に係る経年分析!G56</f>
        <v>39</v>
      </c>
      <c r="D73" s="179">
        <f>基金残高に係る経年分析!H56</f>
        <v>27</v>
      </c>
    </row>
    <row r="74" spans="1:16" x14ac:dyDescent="0.2">
      <c r="A74" s="178" t="s">
        <v>81</v>
      </c>
      <c r="B74" s="179">
        <f>基金残高に係る経年分析!F57</f>
        <v>11886</v>
      </c>
      <c r="C74" s="179">
        <f>基金残高に係る経年分析!G57</f>
        <v>13448</v>
      </c>
      <c r="D74" s="179">
        <f>基金残高に係る経年分析!H57</f>
        <v>14994</v>
      </c>
    </row>
  </sheetData>
  <sheetProtection algorithmName="SHA-512" hashValue="JdccbmAWeCHZvvSPlDM5NTQkp/9DyYANIYdyXXPqh8i5ejzRS/CahxEUWSDoa6udoWgev/+Yxl4phrWEkiqObg==" saltValue="0AmmKCKuEwJm+xxCr5ui3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216</v>
      </c>
      <c r="DI1" s="718"/>
      <c r="DJ1" s="718"/>
      <c r="DK1" s="718"/>
      <c r="DL1" s="718"/>
      <c r="DM1" s="718"/>
      <c r="DN1" s="719"/>
      <c r="DO1" s="214"/>
      <c r="DP1" s="717" t="s">
        <v>217</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219</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220</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221</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222</v>
      </c>
      <c r="S4" s="674"/>
      <c r="T4" s="674"/>
      <c r="U4" s="674"/>
      <c r="V4" s="674"/>
      <c r="W4" s="674"/>
      <c r="X4" s="674"/>
      <c r="Y4" s="675"/>
      <c r="Z4" s="673" t="s">
        <v>223</v>
      </c>
      <c r="AA4" s="674"/>
      <c r="AB4" s="674"/>
      <c r="AC4" s="675"/>
      <c r="AD4" s="673" t="s">
        <v>224</v>
      </c>
      <c r="AE4" s="674"/>
      <c r="AF4" s="674"/>
      <c r="AG4" s="674"/>
      <c r="AH4" s="674"/>
      <c r="AI4" s="674"/>
      <c r="AJ4" s="674"/>
      <c r="AK4" s="675"/>
      <c r="AL4" s="673" t="s">
        <v>223</v>
      </c>
      <c r="AM4" s="674"/>
      <c r="AN4" s="674"/>
      <c r="AO4" s="675"/>
      <c r="AP4" s="720" t="s">
        <v>225</v>
      </c>
      <c r="AQ4" s="720"/>
      <c r="AR4" s="720"/>
      <c r="AS4" s="720"/>
      <c r="AT4" s="720"/>
      <c r="AU4" s="720"/>
      <c r="AV4" s="720"/>
      <c r="AW4" s="720"/>
      <c r="AX4" s="720"/>
      <c r="AY4" s="720"/>
      <c r="AZ4" s="720"/>
      <c r="BA4" s="720"/>
      <c r="BB4" s="720"/>
      <c r="BC4" s="720"/>
      <c r="BD4" s="720"/>
      <c r="BE4" s="720"/>
      <c r="BF4" s="720"/>
      <c r="BG4" s="720" t="s">
        <v>226</v>
      </c>
      <c r="BH4" s="720"/>
      <c r="BI4" s="720"/>
      <c r="BJ4" s="720"/>
      <c r="BK4" s="720"/>
      <c r="BL4" s="720"/>
      <c r="BM4" s="720"/>
      <c r="BN4" s="720"/>
      <c r="BO4" s="720" t="s">
        <v>223</v>
      </c>
      <c r="BP4" s="720"/>
      <c r="BQ4" s="720"/>
      <c r="BR4" s="720"/>
      <c r="BS4" s="720" t="s">
        <v>227</v>
      </c>
      <c r="BT4" s="720"/>
      <c r="BU4" s="720"/>
      <c r="BV4" s="720"/>
      <c r="BW4" s="720"/>
      <c r="BX4" s="720"/>
      <c r="BY4" s="720"/>
      <c r="BZ4" s="720"/>
      <c r="CA4" s="720"/>
      <c r="CB4" s="720"/>
      <c r="CD4" s="673" t="s">
        <v>228</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229</v>
      </c>
      <c r="C5" s="680"/>
      <c r="D5" s="680"/>
      <c r="E5" s="680"/>
      <c r="F5" s="680"/>
      <c r="G5" s="680"/>
      <c r="H5" s="680"/>
      <c r="I5" s="680"/>
      <c r="J5" s="680"/>
      <c r="K5" s="680"/>
      <c r="L5" s="680"/>
      <c r="M5" s="680"/>
      <c r="N5" s="680"/>
      <c r="O5" s="680"/>
      <c r="P5" s="680"/>
      <c r="Q5" s="681"/>
      <c r="R5" s="676">
        <v>17096550</v>
      </c>
      <c r="S5" s="677"/>
      <c r="T5" s="677"/>
      <c r="U5" s="677"/>
      <c r="V5" s="677"/>
      <c r="W5" s="677"/>
      <c r="X5" s="677"/>
      <c r="Y5" s="702"/>
      <c r="Z5" s="715">
        <v>31.7</v>
      </c>
      <c r="AA5" s="715"/>
      <c r="AB5" s="715"/>
      <c r="AC5" s="715"/>
      <c r="AD5" s="716">
        <v>15570410</v>
      </c>
      <c r="AE5" s="716"/>
      <c r="AF5" s="716"/>
      <c r="AG5" s="716"/>
      <c r="AH5" s="716"/>
      <c r="AI5" s="716"/>
      <c r="AJ5" s="716"/>
      <c r="AK5" s="716"/>
      <c r="AL5" s="703">
        <v>60.8</v>
      </c>
      <c r="AM5" s="685"/>
      <c r="AN5" s="685"/>
      <c r="AO5" s="704"/>
      <c r="AP5" s="679" t="s">
        <v>230</v>
      </c>
      <c r="AQ5" s="680"/>
      <c r="AR5" s="680"/>
      <c r="AS5" s="680"/>
      <c r="AT5" s="680"/>
      <c r="AU5" s="680"/>
      <c r="AV5" s="680"/>
      <c r="AW5" s="680"/>
      <c r="AX5" s="680"/>
      <c r="AY5" s="680"/>
      <c r="AZ5" s="680"/>
      <c r="BA5" s="680"/>
      <c r="BB5" s="680"/>
      <c r="BC5" s="680"/>
      <c r="BD5" s="680"/>
      <c r="BE5" s="680"/>
      <c r="BF5" s="681"/>
      <c r="BG5" s="621">
        <v>15568855</v>
      </c>
      <c r="BH5" s="622"/>
      <c r="BI5" s="622"/>
      <c r="BJ5" s="622"/>
      <c r="BK5" s="622"/>
      <c r="BL5" s="622"/>
      <c r="BM5" s="622"/>
      <c r="BN5" s="623"/>
      <c r="BO5" s="659">
        <v>91.1</v>
      </c>
      <c r="BP5" s="659"/>
      <c r="BQ5" s="659"/>
      <c r="BR5" s="659"/>
      <c r="BS5" s="660">
        <v>231976</v>
      </c>
      <c r="BT5" s="660"/>
      <c r="BU5" s="660"/>
      <c r="BV5" s="660"/>
      <c r="BW5" s="660"/>
      <c r="BX5" s="660"/>
      <c r="BY5" s="660"/>
      <c r="BZ5" s="660"/>
      <c r="CA5" s="660"/>
      <c r="CB5" s="700"/>
      <c r="CD5" s="673" t="s">
        <v>225</v>
      </c>
      <c r="CE5" s="674"/>
      <c r="CF5" s="674"/>
      <c r="CG5" s="674"/>
      <c r="CH5" s="674"/>
      <c r="CI5" s="674"/>
      <c r="CJ5" s="674"/>
      <c r="CK5" s="674"/>
      <c r="CL5" s="674"/>
      <c r="CM5" s="674"/>
      <c r="CN5" s="674"/>
      <c r="CO5" s="674"/>
      <c r="CP5" s="674"/>
      <c r="CQ5" s="675"/>
      <c r="CR5" s="673" t="s">
        <v>231</v>
      </c>
      <c r="CS5" s="674"/>
      <c r="CT5" s="674"/>
      <c r="CU5" s="674"/>
      <c r="CV5" s="674"/>
      <c r="CW5" s="674"/>
      <c r="CX5" s="674"/>
      <c r="CY5" s="675"/>
      <c r="CZ5" s="673" t="s">
        <v>223</v>
      </c>
      <c r="DA5" s="674"/>
      <c r="DB5" s="674"/>
      <c r="DC5" s="675"/>
      <c r="DD5" s="673" t="s">
        <v>232</v>
      </c>
      <c r="DE5" s="674"/>
      <c r="DF5" s="674"/>
      <c r="DG5" s="674"/>
      <c r="DH5" s="674"/>
      <c r="DI5" s="674"/>
      <c r="DJ5" s="674"/>
      <c r="DK5" s="674"/>
      <c r="DL5" s="674"/>
      <c r="DM5" s="674"/>
      <c r="DN5" s="674"/>
      <c r="DO5" s="674"/>
      <c r="DP5" s="675"/>
      <c r="DQ5" s="673" t="s">
        <v>233</v>
      </c>
      <c r="DR5" s="674"/>
      <c r="DS5" s="674"/>
      <c r="DT5" s="674"/>
      <c r="DU5" s="674"/>
      <c r="DV5" s="674"/>
      <c r="DW5" s="674"/>
      <c r="DX5" s="674"/>
      <c r="DY5" s="674"/>
      <c r="DZ5" s="674"/>
      <c r="EA5" s="674"/>
      <c r="EB5" s="674"/>
      <c r="EC5" s="675"/>
    </row>
    <row r="6" spans="2:143" ht="11.25" customHeight="1" x14ac:dyDescent="0.2">
      <c r="B6" s="618" t="s">
        <v>234</v>
      </c>
      <c r="C6" s="619"/>
      <c r="D6" s="619"/>
      <c r="E6" s="619"/>
      <c r="F6" s="619"/>
      <c r="G6" s="619"/>
      <c r="H6" s="619"/>
      <c r="I6" s="619"/>
      <c r="J6" s="619"/>
      <c r="K6" s="619"/>
      <c r="L6" s="619"/>
      <c r="M6" s="619"/>
      <c r="N6" s="619"/>
      <c r="O6" s="619"/>
      <c r="P6" s="619"/>
      <c r="Q6" s="620"/>
      <c r="R6" s="621">
        <v>194358</v>
      </c>
      <c r="S6" s="622"/>
      <c r="T6" s="622"/>
      <c r="U6" s="622"/>
      <c r="V6" s="622"/>
      <c r="W6" s="622"/>
      <c r="X6" s="622"/>
      <c r="Y6" s="623"/>
      <c r="Z6" s="659">
        <v>0.4</v>
      </c>
      <c r="AA6" s="659"/>
      <c r="AB6" s="659"/>
      <c r="AC6" s="659"/>
      <c r="AD6" s="660">
        <v>194358</v>
      </c>
      <c r="AE6" s="660"/>
      <c r="AF6" s="660"/>
      <c r="AG6" s="660"/>
      <c r="AH6" s="660"/>
      <c r="AI6" s="660"/>
      <c r="AJ6" s="660"/>
      <c r="AK6" s="660"/>
      <c r="AL6" s="624">
        <v>0.8</v>
      </c>
      <c r="AM6" s="625"/>
      <c r="AN6" s="625"/>
      <c r="AO6" s="661"/>
      <c r="AP6" s="618" t="s">
        <v>235</v>
      </c>
      <c r="AQ6" s="619"/>
      <c r="AR6" s="619"/>
      <c r="AS6" s="619"/>
      <c r="AT6" s="619"/>
      <c r="AU6" s="619"/>
      <c r="AV6" s="619"/>
      <c r="AW6" s="619"/>
      <c r="AX6" s="619"/>
      <c r="AY6" s="619"/>
      <c r="AZ6" s="619"/>
      <c r="BA6" s="619"/>
      <c r="BB6" s="619"/>
      <c r="BC6" s="619"/>
      <c r="BD6" s="619"/>
      <c r="BE6" s="619"/>
      <c r="BF6" s="620"/>
      <c r="BG6" s="621">
        <v>15568855</v>
      </c>
      <c r="BH6" s="622"/>
      <c r="BI6" s="622"/>
      <c r="BJ6" s="622"/>
      <c r="BK6" s="622"/>
      <c r="BL6" s="622"/>
      <c r="BM6" s="622"/>
      <c r="BN6" s="623"/>
      <c r="BO6" s="659">
        <v>91.1</v>
      </c>
      <c r="BP6" s="659"/>
      <c r="BQ6" s="659"/>
      <c r="BR6" s="659"/>
      <c r="BS6" s="660">
        <v>231976</v>
      </c>
      <c r="BT6" s="660"/>
      <c r="BU6" s="660"/>
      <c r="BV6" s="660"/>
      <c r="BW6" s="660"/>
      <c r="BX6" s="660"/>
      <c r="BY6" s="660"/>
      <c r="BZ6" s="660"/>
      <c r="CA6" s="660"/>
      <c r="CB6" s="700"/>
      <c r="CD6" s="679" t="s">
        <v>236</v>
      </c>
      <c r="CE6" s="680"/>
      <c r="CF6" s="680"/>
      <c r="CG6" s="680"/>
      <c r="CH6" s="680"/>
      <c r="CI6" s="680"/>
      <c r="CJ6" s="680"/>
      <c r="CK6" s="680"/>
      <c r="CL6" s="680"/>
      <c r="CM6" s="680"/>
      <c r="CN6" s="680"/>
      <c r="CO6" s="680"/>
      <c r="CP6" s="680"/>
      <c r="CQ6" s="681"/>
      <c r="CR6" s="621">
        <v>296484</v>
      </c>
      <c r="CS6" s="622"/>
      <c r="CT6" s="622"/>
      <c r="CU6" s="622"/>
      <c r="CV6" s="622"/>
      <c r="CW6" s="622"/>
      <c r="CX6" s="622"/>
      <c r="CY6" s="623"/>
      <c r="CZ6" s="703">
        <v>0.6</v>
      </c>
      <c r="DA6" s="685"/>
      <c r="DB6" s="685"/>
      <c r="DC6" s="705"/>
      <c r="DD6" s="627" t="s">
        <v>237</v>
      </c>
      <c r="DE6" s="622"/>
      <c r="DF6" s="622"/>
      <c r="DG6" s="622"/>
      <c r="DH6" s="622"/>
      <c r="DI6" s="622"/>
      <c r="DJ6" s="622"/>
      <c r="DK6" s="622"/>
      <c r="DL6" s="622"/>
      <c r="DM6" s="622"/>
      <c r="DN6" s="622"/>
      <c r="DO6" s="622"/>
      <c r="DP6" s="623"/>
      <c r="DQ6" s="627">
        <v>296342</v>
      </c>
      <c r="DR6" s="622"/>
      <c r="DS6" s="622"/>
      <c r="DT6" s="622"/>
      <c r="DU6" s="622"/>
      <c r="DV6" s="622"/>
      <c r="DW6" s="622"/>
      <c r="DX6" s="622"/>
      <c r="DY6" s="622"/>
      <c r="DZ6" s="622"/>
      <c r="EA6" s="622"/>
      <c r="EB6" s="622"/>
      <c r="EC6" s="658"/>
    </row>
    <row r="7" spans="2:143" ht="11.25" customHeight="1" x14ac:dyDescent="0.2">
      <c r="B7" s="618" t="s">
        <v>238</v>
      </c>
      <c r="C7" s="619"/>
      <c r="D7" s="619"/>
      <c r="E7" s="619"/>
      <c r="F7" s="619"/>
      <c r="G7" s="619"/>
      <c r="H7" s="619"/>
      <c r="I7" s="619"/>
      <c r="J7" s="619"/>
      <c r="K7" s="619"/>
      <c r="L7" s="619"/>
      <c r="M7" s="619"/>
      <c r="N7" s="619"/>
      <c r="O7" s="619"/>
      <c r="P7" s="619"/>
      <c r="Q7" s="620"/>
      <c r="R7" s="621">
        <v>14669</v>
      </c>
      <c r="S7" s="622"/>
      <c r="T7" s="622"/>
      <c r="U7" s="622"/>
      <c r="V7" s="622"/>
      <c r="W7" s="622"/>
      <c r="X7" s="622"/>
      <c r="Y7" s="623"/>
      <c r="Z7" s="659">
        <v>0</v>
      </c>
      <c r="AA7" s="659"/>
      <c r="AB7" s="659"/>
      <c r="AC7" s="659"/>
      <c r="AD7" s="660">
        <v>14669</v>
      </c>
      <c r="AE7" s="660"/>
      <c r="AF7" s="660"/>
      <c r="AG7" s="660"/>
      <c r="AH7" s="660"/>
      <c r="AI7" s="660"/>
      <c r="AJ7" s="660"/>
      <c r="AK7" s="660"/>
      <c r="AL7" s="624">
        <v>0.1</v>
      </c>
      <c r="AM7" s="625"/>
      <c r="AN7" s="625"/>
      <c r="AO7" s="661"/>
      <c r="AP7" s="618" t="s">
        <v>239</v>
      </c>
      <c r="AQ7" s="619"/>
      <c r="AR7" s="619"/>
      <c r="AS7" s="619"/>
      <c r="AT7" s="619"/>
      <c r="AU7" s="619"/>
      <c r="AV7" s="619"/>
      <c r="AW7" s="619"/>
      <c r="AX7" s="619"/>
      <c r="AY7" s="619"/>
      <c r="AZ7" s="619"/>
      <c r="BA7" s="619"/>
      <c r="BB7" s="619"/>
      <c r="BC7" s="619"/>
      <c r="BD7" s="619"/>
      <c r="BE7" s="619"/>
      <c r="BF7" s="620"/>
      <c r="BG7" s="621">
        <v>7136221</v>
      </c>
      <c r="BH7" s="622"/>
      <c r="BI7" s="622"/>
      <c r="BJ7" s="622"/>
      <c r="BK7" s="622"/>
      <c r="BL7" s="622"/>
      <c r="BM7" s="622"/>
      <c r="BN7" s="623"/>
      <c r="BO7" s="659">
        <v>41.7</v>
      </c>
      <c r="BP7" s="659"/>
      <c r="BQ7" s="659"/>
      <c r="BR7" s="659"/>
      <c r="BS7" s="660">
        <v>231976</v>
      </c>
      <c r="BT7" s="660"/>
      <c r="BU7" s="660"/>
      <c r="BV7" s="660"/>
      <c r="BW7" s="660"/>
      <c r="BX7" s="660"/>
      <c r="BY7" s="660"/>
      <c r="BZ7" s="660"/>
      <c r="CA7" s="660"/>
      <c r="CB7" s="700"/>
      <c r="CD7" s="618" t="s">
        <v>240</v>
      </c>
      <c r="CE7" s="619"/>
      <c r="CF7" s="619"/>
      <c r="CG7" s="619"/>
      <c r="CH7" s="619"/>
      <c r="CI7" s="619"/>
      <c r="CJ7" s="619"/>
      <c r="CK7" s="619"/>
      <c r="CL7" s="619"/>
      <c r="CM7" s="619"/>
      <c r="CN7" s="619"/>
      <c r="CO7" s="619"/>
      <c r="CP7" s="619"/>
      <c r="CQ7" s="620"/>
      <c r="CR7" s="621">
        <v>5738402</v>
      </c>
      <c r="CS7" s="622"/>
      <c r="CT7" s="622"/>
      <c r="CU7" s="622"/>
      <c r="CV7" s="622"/>
      <c r="CW7" s="622"/>
      <c r="CX7" s="622"/>
      <c r="CY7" s="623"/>
      <c r="CZ7" s="659">
        <v>10.9</v>
      </c>
      <c r="DA7" s="659"/>
      <c r="DB7" s="659"/>
      <c r="DC7" s="659"/>
      <c r="DD7" s="627">
        <v>38265</v>
      </c>
      <c r="DE7" s="622"/>
      <c r="DF7" s="622"/>
      <c r="DG7" s="622"/>
      <c r="DH7" s="622"/>
      <c r="DI7" s="622"/>
      <c r="DJ7" s="622"/>
      <c r="DK7" s="622"/>
      <c r="DL7" s="622"/>
      <c r="DM7" s="622"/>
      <c r="DN7" s="622"/>
      <c r="DO7" s="622"/>
      <c r="DP7" s="623"/>
      <c r="DQ7" s="627">
        <v>5191178</v>
      </c>
      <c r="DR7" s="622"/>
      <c r="DS7" s="622"/>
      <c r="DT7" s="622"/>
      <c r="DU7" s="622"/>
      <c r="DV7" s="622"/>
      <c r="DW7" s="622"/>
      <c r="DX7" s="622"/>
      <c r="DY7" s="622"/>
      <c r="DZ7" s="622"/>
      <c r="EA7" s="622"/>
      <c r="EB7" s="622"/>
      <c r="EC7" s="658"/>
    </row>
    <row r="8" spans="2:143" ht="11.25" customHeight="1" x14ac:dyDescent="0.2">
      <c r="B8" s="618" t="s">
        <v>241</v>
      </c>
      <c r="C8" s="619"/>
      <c r="D8" s="619"/>
      <c r="E8" s="619"/>
      <c r="F8" s="619"/>
      <c r="G8" s="619"/>
      <c r="H8" s="619"/>
      <c r="I8" s="619"/>
      <c r="J8" s="619"/>
      <c r="K8" s="619"/>
      <c r="L8" s="619"/>
      <c r="M8" s="619"/>
      <c r="N8" s="619"/>
      <c r="O8" s="619"/>
      <c r="P8" s="619"/>
      <c r="Q8" s="620"/>
      <c r="R8" s="621">
        <v>122383</v>
      </c>
      <c r="S8" s="622"/>
      <c r="T8" s="622"/>
      <c r="U8" s="622"/>
      <c r="V8" s="622"/>
      <c r="W8" s="622"/>
      <c r="X8" s="622"/>
      <c r="Y8" s="623"/>
      <c r="Z8" s="659">
        <v>0.2</v>
      </c>
      <c r="AA8" s="659"/>
      <c r="AB8" s="659"/>
      <c r="AC8" s="659"/>
      <c r="AD8" s="660">
        <v>122383</v>
      </c>
      <c r="AE8" s="660"/>
      <c r="AF8" s="660"/>
      <c r="AG8" s="660"/>
      <c r="AH8" s="660"/>
      <c r="AI8" s="660"/>
      <c r="AJ8" s="660"/>
      <c r="AK8" s="660"/>
      <c r="AL8" s="624">
        <v>0.5</v>
      </c>
      <c r="AM8" s="625"/>
      <c r="AN8" s="625"/>
      <c r="AO8" s="661"/>
      <c r="AP8" s="618" t="s">
        <v>242</v>
      </c>
      <c r="AQ8" s="619"/>
      <c r="AR8" s="619"/>
      <c r="AS8" s="619"/>
      <c r="AT8" s="619"/>
      <c r="AU8" s="619"/>
      <c r="AV8" s="619"/>
      <c r="AW8" s="619"/>
      <c r="AX8" s="619"/>
      <c r="AY8" s="619"/>
      <c r="AZ8" s="619"/>
      <c r="BA8" s="619"/>
      <c r="BB8" s="619"/>
      <c r="BC8" s="619"/>
      <c r="BD8" s="619"/>
      <c r="BE8" s="619"/>
      <c r="BF8" s="620"/>
      <c r="BG8" s="621">
        <v>197559</v>
      </c>
      <c r="BH8" s="622"/>
      <c r="BI8" s="622"/>
      <c r="BJ8" s="622"/>
      <c r="BK8" s="622"/>
      <c r="BL8" s="622"/>
      <c r="BM8" s="622"/>
      <c r="BN8" s="623"/>
      <c r="BO8" s="659">
        <v>1.2</v>
      </c>
      <c r="BP8" s="659"/>
      <c r="BQ8" s="659"/>
      <c r="BR8" s="659"/>
      <c r="BS8" s="660" t="s">
        <v>237</v>
      </c>
      <c r="BT8" s="660"/>
      <c r="BU8" s="660"/>
      <c r="BV8" s="660"/>
      <c r="BW8" s="660"/>
      <c r="BX8" s="660"/>
      <c r="BY8" s="660"/>
      <c r="BZ8" s="660"/>
      <c r="CA8" s="660"/>
      <c r="CB8" s="700"/>
      <c r="CD8" s="618" t="s">
        <v>243</v>
      </c>
      <c r="CE8" s="619"/>
      <c r="CF8" s="619"/>
      <c r="CG8" s="619"/>
      <c r="CH8" s="619"/>
      <c r="CI8" s="619"/>
      <c r="CJ8" s="619"/>
      <c r="CK8" s="619"/>
      <c r="CL8" s="619"/>
      <c r="CM8" s="619"/>
      <c r="CN8" s="619"/>
      <c r="CO8" s="619"/>
      <c r="CP8" s="619"/>
      <c r="CQ8" s="620"/>
      <c r="CR8" s="621">
        <v>23015339</v>
      </c>
      <c r="CS8" s="622"/>
      <c r="CT8" s="622"/>
      <c r="CU8" s="622"/>
      <c r="CV8" s="622"/>
      <c r="CW8" s="622"/>
      <c r="CX8" s="622"/>
      <c r="CY8" s="623"/>
      <c r="CZ8" s="659">
        <v>43.8</v>
      </c>
      <c r="DA8" s="659"/>
      <c r="DB8" s="659"/>
      <c r="DC8" s="659"/>
      <c r="DD8" s="627">
        <v>173342</v>
      </c>
      <c r="DE8" s="622"/>
      <c r="DF8" s="622"/>
      <c r="DG8" s="622"/>
      <c r="DH8" s="622"/>
      <c r="DI8" s="622"/>
      <c r="DJ8" s="622"/>
      <c r="DK8" s="622"/>
      <c r="DL8" s="622"/>
      <c r="DM8" s="622"/>
      <c r="DN8" s="622"/>
      <c r="DO8" s="622"/>
      <c r="DP8" s="623"/>
      <c r="DQ8" s="627">
        <v>10209849</v>
      </c>
      <c r="DR8" s="622"/>
      <c r="DS8" s="622"/>
      <c r="DT8" s="622"/>
      <c r="DU8" s="622"/>
      <c r="DV8" s="622"/>
      <c r="DW8" s="622"/>
      <c r="DX8" s="622"/>
      <c r="DY8" s="622"/>
      <c r="DZ8" s="622"/>
      <c r="EA8" s="622"/>
      <c r="EB8" s="622"/>
      <c r="EC8" s="658"/>
    </row>
    <row r="9" spans="2:143" ht="11.25" customHeight="1" x14ac:dyDescent="0.2">
      <c r="B9" s="618" t="s">
        <v>244</v>
      </c>
      <c r="C9" s="619"/>
      <c r="D9" s="619"/>
      <c r="E9" s="619"/>
      <c r="F9" s="619"/>
      <c r="G9" s="619"/>
      <c r="H9" s="619"/>
      <c r="I9" s="619"/>
      <c r="J9" s="619"/>
      <c r="K9" s="619"/>
      <c r="L9" s="619"/>
      <c r="M9" s="619"/>
      <c r="N9" s="619"/>
      <c r="O9" s="619"/>
      <c r="P9" s="619"/>
      <c r="Q9" s="620"/>
      <c r="R9" s="621">
        <v>87495</v>
      </c>
      <c r="S9" s="622"/>
      <c r="T9" s="622"/>
      <c r="U9" s="622"/>
      <c r="V9" s="622"/>
      <c r="W9" s="622"/>
      <c r="X9" s="622"/>
      <c r="Y9" s="623"/>
      <c r="Z9" s="659">
        <v>0.2</v>
      </c>
      <c r="AA9" s="659"/>
      <c r="AB9" s="659"/>
      <c r="AC9" s="659"/>
      <c r="AD9" s="660">
        <v>87495</v>
      </c>
      <c r="AE9" s="660"/>
      <c r="AF9" s="660"/>
      <c r="AG9" s="660"/>
      <c r="AH9" s="660"/>
      <c r="AI9" s="660"/>
      <c r="AJ9" s="660"/>
      <c r="AK9" s="660"/>
      <c r="AL9" s="624">
        <v>0.3</v>
      </c>
      <c r="AM9" s="625"/>
      <c r="AN9" s="625"/>
      <c r="AO9" s="661"/>
      <c r="AP9" s="618" t="s">
        <v>245</v>
      </c>
      <c r="AQ9" s="619"/>
      <c r="AR9" s="619"/>
      <c r="AS9" s="619"/>
      <c r="AT9" s="619"/>
      <c r="AU9" s="619"/>
      <c r="AV9" s="619"/>
      <c r="AW9" s="619"/>
      <c r="AX9" s="619"/>
      <c r="AY9" s="619"/>
      <c r="AZ9" s="619"/>
      <c r="BA9" s="619"/>
      <c r="BB9" s="619"/>
      <c r="BC9" s="619"/>
      <c r="BD9" s="619"/>
      <c r="BE9" s="619"/>
      <c r="BF9" s="620"/>
      <c r="BG9" s="621">
        <v>5899926</v>
      </c>
      <c r="BH9" s="622"/>
      <c r="BI9" s="622"/>
      <c r="BJ9" s="622"/>
      <c r="BK9" s="622"/>
      <c r="BL9" s="622"/>
      <c r="BM9" s="622"/>
      <c r="BN9" s="623"/>
      <c r="BO9" s="659">
        <v>34.5</v>
      </c>
      <c r="BP9" s="659"/>
      <c r="BQ9" s="659"/>
      <c r="BR9" s="659"/>
      <c r="BS9" s="660" t="s">
        <v>140</v>
      </c>
      <c r="BT9" s="660"/>
      <c r="BU9" s="660"/>
      <c r="BV9" s="660"/>
      <c r="BW9" s="660"/>
      <c r="BX9" s="660"/>
      <c r="BY9" s="660"/>
      <c r="BZ9" s="660"/>
      <c r="CA9" s="660"/>
      <c r="CB9" s="700"/>
      <c r="CD9" s="618" t="s">
        <v>246</v>
      </c>
      <c r="CE9" s="619"/>
      <c r="CF9" s="619"/>
      <c r="CG9" s="619"/>
      <c r="CH9" s="619"/>
      <c r="CI9" s="619"/>
      <c r="CJ9" s="619"/>
      <c r="CK9" s="619"/>
      <c r="CL9" s="619"/>
      <c r="CM9" s="619"/>
      <c r="CN9" s="619"/>
      <c r="CO9" s="619"/>
      <c r="CP9" s="619"/>
      <c r="CQ9" s="620"/>
      <c r="CR9" s="621">
        <v>3962164</v>
      </c>
      <c r="CS9" s="622"/>
      <c r="CT9" s="622"/>
      <c r="CU9" s="622"/>
      <c r="CV9" s="622"/>
      <c r="CW9" s="622"/>
      <c r="CX9" s="622"/>
      <c r="CY9" s="623"/>
      <c r="CZ9" s="659">
        <v>7.5</v>
      </c>
      <c r="DA9" s="659"/>
      <c r="DB9" s="659"/>
      <c r="DC9" s="659"/>
      <c r="DD9" s="627">
        <v>44497</v>
      </c>
      <c r="DE9" s="622"/>
      <c r="DF9" s="622"/>
      <c r="DG9" s="622"/>
      <c r="DH9" s="622"/>
      <c r="DI9" s="622"/>
      <c r="DJ9" s="622"/>
      <c r="DK9" s="622"/>
      <c r="DL9" s="622"/>
      <c r="DM9" s="622"/>
      <c r="DN9" s="622"/>
      <c r="DO9" s="622"/>
      <c r="DP9" s="623"/>
      <c r="DQ9" s="627">
        <v>2852436</v>
      </c>
      <c r="DR9" s="622"/>
      <c r="DS9" s="622"/>
      <c r="DT9" s="622"/>
      <c r="DU9" s="622"/>
      <c r="DV9" s="622"/>
      <c r="DW9" s="622"/>
      <c r="DX9" s="622"/>
      <c r="DY9" s="622"/>
      <c r="DZ9" s="622"/>
      <c r="EA9" s="622"/>
      <c r="EB9" s="622"/>
      <c r="EC9" s="658"/>
    </row>
    <row r="10" spans="2:143" ht="11.25" customHeight="1" x14ac:dyDescent="0.2">
      <c r="B10" s="618" t="s">
        <v>247</v>
      </c>
      <c r="C10" s="619"/>
      <c r="D10" s="619"/>
      <c r="E10" s="619"/>
      <c r="F10" s="619"/>
      <c r="G10" s="619"/>
      <c r="H10" s="619"/>
      <c r="I10" s="619"/>
      <c r="J10" s="619"/>
      <c r="K10" s="619"/>
      <c r="L10" s="619"/>
      <c r="M10" s="619"/>
      <c r="N10" s="619"/>
      <c r="O10" s="619"/>
      <c r="P10" s="619"/>
      <c r="Q10" s="620"/>
      <c r="R10" s="621" t="s">
        <v>140</v>
      </c>
      <c r="S10" s="622"/>
      <c r="T10" s="622"/>
      <c r="U10" s="622"/>
      <c r="V10" s="622"/>
      <c r="W10" s="622"/>
      <c r="X10" s="622"/>
      <c r="Y10" s="623"/>
      <c r="Z10" s="659" t="s">
        <v>237</v>
      </c>
      <c r="AA10" s="659"/>
      <c r="AB10" s="659"/>
      <c r="AC10" s="659"/>
      <c r="AD10" s="660" t="s">
        <v>237</v>
      </c>
      <c r="AE10" s="660"/>
      <c r="AF10" s="660"/>
      <c r="AG10" s="660"/>
      <c r="AH10" s="660"/>
      <c r="AI10" s="660"/>
      <c r="AJ10" s="660"/>
      <c r="AK10" s="660"/>
      <c r="AL10" s="624" t="s">
        <v>237</v>
      </c>
      <c r="AM10" s="625"/>
      <c r="AN10" s="625"/>
      <c r="AO10" s="661"/>
      <c r="AP10" s="618" t="s">
        <v>248</v>
      </c>
      <c r="AQ10" s="619"/>
      <c r="AR10" s="619"/>
      <c r="AS10" s="619"/>
      <c r="AT10" s="619"/>
      <c r="AU10" s="619"/>
      <c r="AV10" s="619"/>
      <c r="AW10" s="619"/>
      <c r="AX10" s="619"/>
      <c r="AY10" s="619"/>
      <c r="AZ10" s="619"/>
      <c r="BA10" s="619"/>
      <c r="BB10" s="619"/>
      <c r="BC10" s="619"/>
      <c r="BD10" s="619"/>
      <c r="BE10" s="619"/>
      <c r="BF10" s="620"/>
      <c r="BG10" s="621">
        <v>373218</v>
      </c>
      <c r="BH10" s="622"/>
      <c r="BI10" s="622"/>
      <c r="BJ10" s="622"/>
      <c r="BK10" s="622"/>
      <c r="BL10" s="622"/>
      <c r="BM10" s="622"/>
      <c r="BN10" s="623"/>
      <c r="BO10" s="659">
        <v>2.2000000000000002</v>
      </c>
      <c r="BP10" s="659"/>
      <c r="BQ10" s="659"/>
      <c r="BR10" s="659"/>
      <c r="BS10" s="660">
        <v>42406</v>
      </c>
      <c r="BT10" s="660"/>
      <c r="BU10" s="660"/>
      <c r="BV10" s="660"/>
      <c r="BW10" s="660"/>
      <c r="BX10" s="660"/>
      <c r="BY10" s="660"/>
      <c r="BZ10" s="660"/>
      <c r="CA10" s="660"/>
      <c r="CB10" s="700"/>
      <c r="CD10" s="618" t="s">
        <v>249</v>
      </c>
      <c r="CE10" s="619"/>
      <c r="CF10" s="619"/>
      <c r="CG10" s="619"/>
      <c r="CH10" s="619"/>
      <c r="CI10" s="619"/>
      <c r="CJ10" s="619"/>
      <c r="CK10" s="619"/>
      <c r="CL10" s="619"/>
      <c r="CM10" s="619"/>
      <c r="CN10" s="619"/>
      <c r="CO10" s="619"/>
      <c r="CP10" s="619"/>
      <c r="CQ10" s="620"/>
      <c r="CR10" s="621">
        <v>8531</v>
      </c>
      <c r="CS10" s="622"/>
      <c r="CT10" s="622"/>
      <c r="CU10" s="622"/>
      <c r="CV10" s="622"/>
      <c r="CW10" s="622"/>
      <c r="CX10" s="622"/>
      <c r="CY10" s="623"/>
      <c r="CZ10" s="659">
        <v>0</v>
      </c>
      <c r="DA10" s="659"/>
      <c r="DB10" s="659"/>
      <c r="DC10" s="659"/>
      <c r="DD10" s="627" t="s">
        <v>237</v>
      </c>
      <c r="DE10" s="622"/>
      <c r="DF10" s="622"/>
      <c r="DG10" s="622"/>
      <c r="DH10" s="622"/>
      <c r="DI10" s="622"/>
      <c r="DJ10" s="622"/>
      <c r="DK10" s="622"/>
      <c r="DL10" s="622"/>
      <c r="DM10" s="622"/>
      <c r="DN10" s="622"/>
      <c r="DO10" s="622"/>
      <c r="DP10" s="623"/>
      <c r="DQ10" s="627">
        <v>7301</v>
      </c>
      <c r="DR10" s="622"/>
      <c r="DS10" s="622"/>
      <c r="DT10" s="622"/>
      <c r="DU10" s="622"/>
      <c r="DV10" s="622"/>
      <c r="DW10" s="622"/>
      <c r="DX10" s="622"/>
      <c r="DY10" s="622"/>
      <c r="DZ10" s="622"/>
      <c r="EA10" s="622"/>
      <c r="EB10" s="622"/>
      <c r="EC10" s="658"/>
    </row>
    <row r="11" spans="2:143" ht="11.25" customHeight="1" x14ac:dyDescent="0.2">
      <c r="B11" s="618" t="s">
        <v>250</v>
      </c>
      <c r="C11" s="619"/>
      <c r="D11" s="619"/>
      <c r="E11" s="619"/>
      <c r="F11" s="619"/>
      <c r="G11" s="619"/>
      <c r="H11" s="619"/>
      <c r="I11" s="619"/>
      <c r="J11" s="619"/>
      <c r="K11" s="619"/>
      <c r="L11" s="619"/>
      <c r="M11" s="619"/>
      <c r="N11" s="619"/>
      <c r="O11" s="619"/>
      <c r="P11" s="619"/>
      <c r="Q11" s="620"/>
      <c r="R11" s="621">
        <v>2825390</v>
      </c>
      <c r="S11" s="622"/>
      <c r="T11" s="622"/>
      <c r="U11" s="622"/>
      <c r="V11" s="622"/>
      <c r="W11" s="622"/>
      <c r="X11" s="622"/>
      <c r="Y11" s="623"/>
      <c r="Z11" s="624">
        <v>5.2</v>
      </c>
      <c r="AA11" s="625"/>
      <c r="AB11" s="625"/>
      <c r="AC11" s="626"/>
      <c r="AD11" s="627">
        <v>2825390</v>
      </c>
      <c r="AE11" s="622"/>
      <c r="AF11" s="622"/>
      <c r="AG11" s="622"/>
      <c r="AH11" s="622"/>
      <c r="AI11" s="622"/>
      <c r="AJ11" s="622"/>
      <c r="AK11" s="623"/>
      <c r="AL11" s="624">
        <v>11</v>
      </c>
      <c r="AM11" s="625"/>
      <c r="AN11" s="625"/>
      <c r="AO11" s="661"/>
      <c r="AP11" s="618" t="s">
        <v>251</v>
      </c>
      <c r="AQ11" s="619"/>
      <c r="AR11" s="619"/>
      <c r="AS11" s="619"/>
      <c r="AT11" s="619"/>
      <c r="AU11" s="619"/>
      <c r="AV11" s="619"/>
      <c r="AW11" s="619"/>
      <c r="AX11" s="619"/>
      <c r="AY11" s="619"/>
      <c r="AZ11" s="619"/>
      <c r="BA11" s="619"/>
      <c r="BB11" s="619"/>
      <c r="BC11" s="619"/>
      <c r="BD11" s="619"/>
      <c r="BE11" s="619"/>
      <c r="BF11" s="620"/>
      <c r="BG11" s="621">
        <v>665518</v>
      </c>
      <c r="BH11" s="622"/>
      <c r="BI11" s="622"/>
      <c r="BJ11" s="622"/>
      <c r="BK11" s="622"/>
      <c r="BL11" s="622"/>
      <c r="BM11" s="622"/>
      <c r="BN11" s="623"/>
      <c r="BO11" s="659">
        <v>3.9</v>
      </c>
      <c r="BP11" s="659"/>
      <c r="BQ11" s="659"/>
      <c r="BR11" s="659"/>
      <c r="BS11" s="660">
        <v>189570</v>
      </c>
      <c r="BT11" s="660"/>
      <c r="BU11" s="660"/>
      <c r="BV11" s="660"/>
      <c r="BW11" s="660"/>
      <c r="BX11" s="660"/>
      <c r="BY11" s="660"/>
      <c r="BZ11" s="660"/>
      <c r="CA11" s="660"/>
      <c r="CB11" s="700"/>
      <c r="CD11" s="618" t="s">
        <v>252</v>
      </c>
      <c r="CE11" s="619"/>
      <c r="CF11" s="619"/>
      <c r="CG11" s="619"/>
      <c r="CH11" s="619"/>
      <c r="CI11" s="619"/>
      <c r="CJ11" s="619"/>
      <c r="CK11" s="619"/>
      <c r="CL11" s="619"/>
      <c r="CM11" s="619"/>
      <c r="CN11" s="619"/>
      <c r="CO11" s="619"/>
      <c r="CP11" s="619"/>
      <c r="CQ11" s="620"/>
      <c r="CR11" s="621">
        <v>64987</v>
      </c>
      <c r="CS11" s="622"/>
      <c r="CT11" s="622"/>
      <c r="CU11" s="622"/>
      <c r="CV11" s="622"/>
      <c r="CW11" s="622"/>
      <c r="CX11" s="622"/>
      <c r="CY11" s="623"/>
      <c r="CZ11" s="659">
        <v>0.1</v>
      </c>
      <c r="DA11" s="659"/>
      <c r="DB11" s="659"/>
      <c r="DC11" s="659"/>
      <c r="DD11" s="627" t="s">
        <v>140</v>
      </c>
      <c r="DE11" s="622"/>
      <c r="DF11" s="622"/>
      <c r="DG11" s="622"/>
      <c r="DH11" s="622"/>
      <c r="DI11" s="622"/>
      <c r="DJ11" s="622"/>
      <c r="DK11" s="622"/>
      <c r="DL11" s="622"/>
      <c r="DM11" s="622"/>
      <c r="DN11" s="622"/>
      <c r="DO11" s="622"/>
      <c r="DP11" s="623"/>
      <c r="DQ11" s="627">
        <v>63856</v>
      </c>
      <c r="DR11" s="622"/>
      <c r="DS11" s="622"/>
      <c r="DT11" s="622"/>
      <c r="DU11" s="622"/>
      <c r="DV11" s="622"/>
      <c r="DW11" s="622"/>
      <c r="DX11" s="622"/>
      <c r="DY11" s="622"/>
      <c r="DZ11" s="622"/>
      <c r="EA11" s="622"/>
      <c r="EB11" s="622"/>
      <c r="EC11" s="658"/>
    </row>
    <row r="12" spans="2:143" ht="11.25" customHeight="1" x14ac:dyDescent="0.2">
      <c r="B12" s="618" t="s">
        <v>253</v>
      </c>
      <c r="C12" s="619"/>
      <c r="D12" s="619"/>
      <c r="E12" s="619"/>
      <c r="F12" s="619"/>
      <c r="G12" s="619"/>
      <c r="H12" s="619"/>
      <c r="I12" s="619"/>
      <c r="J12" s="619"/>
      <c r="K12" s="619"/>
      <c r="L12" s="619"/>
      <c r="M12" s="619"/>
      <c r="N12" s="619"/>
      <c r="O12" s="619"/>
      <c r="P12" s="619"/>
      <c r="Q12" s="620"/>
      <c r="R12" s="621">
        <v>20578</v>
      </c>
      <c r="S12" s="622"/>
      <c r="T12" s="622"/>
      <c r="U12" s="622"/>
      <c r="V12" s="622"/>
      <c r="W12" s="622"/>
      <c r="X12" s="622"/>
      <c r="Y12" s="623"/>
      <c r="Z12" s="659">
        <v>0</v>
      </c>
      <c r="AA12" s="659"/>
      <c r="AB12" s="659"/>
      <c r="AC12" s="659"/>
      <c r="AD12" s="660">
        <v>20578</v>
      </c>
      <c r="AE12" s="660"/>
      <c r="AF12" s="660"/>
      <c r="AG12" s="660"/>
      <c r="AH12" s="660"/>
      <c r="AI12" s="660"/>
      <c r="AJ12" s="660"/>
      <c r="AK12" s="660"/>
      <c r="AL12" s="624">
        <v>0.1</v>
      </c>
      <c r="AM12" s="625"/>
      <c r="AN12" s="625"/>
      <c r="AO12" s="661"/>
      <c r="AP12" s="618" t="s">
        <v>254</v>
      </c>
      <c r="AQ12" s="619"/>
      <c r="AR12" s="619"/>
      <c r="AS12" s="619"/>
      <c r="AT12" s="619"/>
      <c r="AU12" s="619"/>
      <c r="AV12" s="619"/>
      <c r="AW12" s="619"/>
      <c r="AX12" s="619"/>
      <c r="AY12" s="619"/>
      <c r="AZ12" s="619"/>
      <c r="BA12" s="619"/>
      <c r="BB12" s="619"/>
      <c r="BC12" s="619"/>
      <c r="BD12" s="619"/>
      <c r="BE12" s="619"/>
      <c r="BF12" s="620"/>
      <c r="BG12" s="621">
        <v>7379922</v>
      </c>
      <c r="BH12" s="622"/>
      <c r="BI12" s="622"/>
      <c r="BJ12" s="622"/>
      <c r="BK12" s="622"/>
      <c r="BL12" s="622"/>
      <c r="BM12" s="622"/>
      <c r="BN12" s="623"/>
      <c r="BO12" s="659">
        <v>43.2</v>
      </c>
      <c r="BP12" s="659"/>
      <c r="BQ12" s="659"/>
      <c r="BR12" s="659"/>
      <c r="BS12" s="660" t="s">
        <v>140</v>
      </c>
      <c r="BT12" s="660"/>
      <c r="BU12" s="660"/>
      <c r="BV12" s="660"/>
      <c r="BW12" s="660"/>
      <c r="BX12" s="660"/>
      <c r="BY12" s="660"/>
      <c r="BZ12" s="660"/>
      <c r="CA12" s="660"/>
      <c r="CB12" s="700"/>
      <c r="CD12" s="618" t="s">
        <v>255</v>
      </c>
      <c r="CE12" s="619"/>
      <c r="CF12" s="619"/>
      <c r="CG12" s="619"/>
      <c r="CH12" s="619"/>
      <c r="CI12" s="619"/>
      <c r="CJ12" s="619"/>
      <c r="CK12" s="619"/>
      <c r="CL12" s="619"/>
      <c r="CM12" s="619"/>
      <c r="CN12" s="619"/>
      <c r="CO12" s="619"/>
      <c r="CP12" s="619"/>
      <c r="CQ12" s="620"/>
      <c r="CR12" s="621">
        <v>771297</v>
      </c>
      <c r="CS12" s="622"/>
      <c r="CT12" s="622"/>
      <c r="CU12" s="622"/>
      <c r="CV12" s="622"/>
      <c r="CW12" s="622"/>
      <c r="CX12" s="622"/>
      <c r="CY12" s="623"/>
      <c r="CZ12" s="659">
        <v>1.5</v>
      </c>
      <c r="DA12" s="659"/>
      <c r="DB12" s="659"/>
      <c r="DC12" s="659"/>
      <c r="DD12" s="627" t="s">
        <v>140</v>
      </c>
      <c r="DE12" s="622"/>
      <c r="DF12" s="622"/>
      <c r="DG12" s="622"/>
      <c r="DH12" s="622"/>
      <c r="DI12" s="622"/>
      <c r="DJ12" s="622"/>
      <c r="DK12" s="622"/>
      <c r="DL12" s="622"/>
      <c r="DM12" s="622"/>
      <c r="DN12" s="622"/>
      <c r="DO12" s="622"/>
      <c r="DP12" s="623"/>
      <c r="DQ12" s="627">
        <v>367062</v>
      </c>
      <c r="DR12" s="622"/>
      <c r="DS12" s="622"/>
      <c r="DT12" s="622"/>
      <c r="DU12" s="622"/>
      <c r="DV12" s="622"/>
      <c r="DW12" s="622"/>
      <c r="DX12" s="622"/>
      <c r="DY12" s="622"/>
      <c r="DZ12" s="622"/>
      <c r="EA12" s="622"/>
      <c r="EB12" s="622"/>
      <c r="EC12" s="658"/>
    </row>
    <row r="13" spans="2:143" ht="11.25" customHeight="1" x14ac:dyDescent="0.2">
      <c r="B13" s="618" t="s">
        <v>256</v>
      </c>
      <c r="C13" s="619"/>
      <c r="D13" s="619"/>
      <c r="E13" s="619"/>
      <c r="F13" s="619"/>
      <c r="G13" s="619"/>
      <c r="H13" s="619"/>
      <c r="I13" s="619"/>
      <c r="J13" s="619"/>
      <c r="K13" s="619"/>
      <c r="L13" s="619"/>
      <c r="M13" s="619"/>
      <c r="N13" s="619"/>
      <c r="O13" s="619"/>
      <c r="P13" s="619"/>
      <c r="Q13" s="620"/>
      <c r="R13" s="621" t="s">
        <v>140</v>
      </c>
      <c r="S13" s="622"/>
      <c r="T13" s="622"/>
      <c r="U13" s="622"/>
      <c r="V13" s="622"/>
      <c r="W13" s="622"/>
      <c r="X13" s="622"/>
      <c r="Y13" s="623"/>
      <c r="Z13" s="659" t="s">
        <v>140</v>
      </c>
      <c r="AA13" s="659"/>
      <c r="AB13" s="659"/>
      <c r="AC13" s="659"/>
      <c r="AD13" s="660" t="s">
        <v>140</v>
      </c>
      <c r="AE13" s="660"/>
      <c r="AF13" s="660"/>
      <c r="AG13" s="660"/>
      <c r="AH13" s="660"/>
      <c r="AI13" s="660"/>
      <c r="AJ13" s="660"/>
      <c r="AK13" s="660"/>
      <c r="AL13" s="624" t="s">
        <v>237</v>
      </c>
      <c r="AM13" s="625"/>
      <c r="AN13" s="625"/>
      <c r="AO13" s="661"/>
      <c r="AP13" s="618" t="s">
        <v>257</v>
      </c>
      <c r="AQ13" s="619"/>
      <c r="AR13" s="619"/>
      <c r="AS13" s="619"/>
      <c r="AT13" s="619"/>
      <c r="AU13" s="619"/>
      <c r="AV13" s="619"/>
      <c r="AW13" s="619"/>
      <c r="AX13" s="619"/>
      <c r="AY13" s="619"/>
      <c r="AZ13" s="619"/>
      <c r="BA13" s="619"/>
      <c r="BB13" s="619"/>
      <c r="BC13" s="619"/>
      <c r="BD13" s="619"/>
      <c r="BE13" s="619"/>
      <c r="BF13" s="620"/>
      <c r="BG13" s="621">
        <v>7214342</v>
      </c>
      <c r="BH13" s="622"/>
      <c r="BI13" s="622"/>
      <c r="BJ13" s="622"/>
      <c r="BK13" s="622"/>
      <c r="BL13" s="622"/>
      <c r="BM13" s="622"/>
      <c r="BN13" s="623"/>
      <c r="BO13" s="659">
        <v>42.2</v>
      </c>
      <c r="BP13" s="659"/>
      <c r="BQ13" s="659"/>
      <c r="BR13" s="659"/>
      <c r="BS13" s="660" t="s">
        <v>237</v>
      </c>
      <c r="BT13" s="660"/>
      <c r="BU13" s="660"/>
      <c r="BV13" s="660"/>
      <c r="BW13" s="660"/>
      <c r="BX13" s="660"/>
      <c r="BY13" s="660"/>
      <c r="BZ13" s="660"/>
      <c r="CA13" s="660"/>
      <c r="CB13" s="700"/>
      <c r="CD13" s="618" t="s">
        <v>258</v>
      </c>
      <c r="CE13" s="619"/>
      <c r="CF13" s="619"/>
      <c r="CG13" s="619"/>
      <c r="CH13" s="619"/>
      <c r="CI13" s="619"/>
      <c r="CJ13" s="619"/>
      <c r="CK13" s="619"/>
      <c r="CL13" s="619"/>
      <c r="CM13" s="619"/>
      <c r="CN13" s="619"/>
      <c r="CO13" s="619"/>
      <c r="CP13" s="619"/>
      <c r="CQ13" s="620"/>
      <c r="CR13" s="621">
        <v>6440301</v>
      </c>
      <c r="CS13" s="622"/>
      <c r="CT13" s="622"/>
      <c r="CU13" s="622"/>
      <c r="CV13" s="622"/>
      <c r="CW13" s="622"/>
      <c r="CX13" s="622"/>
      <c r="CY13" s="623"/>
      <c r="CZ13" s="659">
        <v>12.2</v>
      </c>
      <c r="DA13" s="659"/>
      <c r="DB13" s="659"/>
      <c r="DC13" s="659"/>
      <c r="DD13" s="627">
        <v>1623467</v>
      </c>
      <c r="DE13" s="622"/>
      <c r="DF13" s="622"/>
      <c r="DG13" s="622"/>
      <c r="DH13" s="622"/>
      <c r="DI13" s="622"/>
      <c r="DJ13" s="622"/>
      <c r="DK13" s="622"/>
      <c r="DL13" s="622"/>
      <c r="DM13" s="622"/>
      <c r="DN13" s="622"/>
      <c r="DO13" s="622"/>
      <c r="DP13" s="623"/>
      <c r="DQ13" s="627">
        <v>4284531</v>
      </c>
      <c r="DR13" s="622"/>
      <c r="DS13" s="622"/>
      <c r="DT13" s="622"/>
      <c r="DU13" s="622"/>
      <c r="DV13" s="622"/>
      <c r="DW13" s="622"/>
      <c r="DX13" s="622"/>
      <c r="DY13" s="622"/>
      <c r="DZ13" s="622"/>
      <c r="EA13" s="622"/>
      <c r="EB13" s="622"/>
      <c r="EC13" s="658"/>
    </row>
    <row r="14" spans="2:143" ht="11.25" customHeight="1" x14ac:dyDescent="0.2">
      <c r="B14" s="618" t="s">
        <v>259</v>
      </c>
      <c r="C14" s="619"/>
      <c r="D14" s="619"/>
      <c r="E14" s="619"/>
      <c r="F14" s="619"/>
      <c r="G14" s="619"/>
      <c r="H14" s="619"/>
      <c r="I14" s="619"/>
      <c r="J14" s="619"/>
      <c r="K14" s="619"/>
      <c r="L14" s="619"/>
      <c r="M14" s="619"/>
      <c r="N14" s="619"/>
      <c r="O14" s="619"/>
      <c r="P14" s="619"/>
      <c r="Q14" s="620"/>
      <c r="R14" s="621">
        <v>1415</v>
      </c>
      <c r="S14" s="622"/>
      <c r="T14" s="622"/>
      <c r="U14" s="622"/>
      <c r="V14" s="622"/>
      <c r="W14" s="622"/>
      <c r="X14" s="622"/>
      <c r="Y14" s="623"/>
      <c r="Z14" s="659">
        <v>0</v>
      </c>
      <c r="AA14" s="659"/>
      <c r="AB14" s="659"/>
      <c r="AC14" s="659"/>
      <c r="AD14" s="660">
        <v>1415</v>
      </c>
      <c r="AE14" s="660"/>
      <c r="AF14" s="660"/>
      <c r="AG14" s="660"/>
      <c r="AH14" s="660"/>
      <c r="AI14" s="660"/>
      <c r="AJ14" s="660"/>
      <c r="AK14" s="660"/>
      <c r="AL14" s="624">
        <v>0</v>
      </c>
      <c r="AM14" s="625"/>
      <c r="AN14" s="625"/>
      <c r="AO14" s="661"/>
      <c r="AP14" s="618" t="s">
        <v>260</v>
      </c>
      <c r="AQ14" s="619"/>
      <c r="AR14" s="619"/>
      <c r="AS14" s="619"/>
      <c r="AT14" s="619"/>
      <c r="AU14" s="619"/>
      <c r="AV14" s="619"/>
      <c r="AW14" s="619"/>
      <c r="AX14" s="619"/>
      <c r="AY14" s="619"/>
      <c r="AZ14" s="619"/>
      <c r="BA14" s="619"/>
      <c r="BB14" s="619"/>
      <c r="BC14" s="619"/>
      <c r="BD14" s="619"/>
      <c r="BE14" s="619"/>
      <c r="BF14" s="620"/>
      <c r="BG14" s="621">
        <v>191828</v>
      </c>
      <c r="BH14" s="622"/>
      <c r="BI14" s="622"/>
      <c r="BJ14" s="622"/>
      <c r="BK14" s="622"/>
      <c r="BL14" s="622"/>
      <c r="BM14" s="622"/>
      <c r="BN14" s="623"/>
      <c r="BO14" s="659">
        <v>1.1000000000000001</v>
      </c>
      <c r="BP14" s="659"/>
      <c r="BQ14" s="659"/>
      <c r="BR14" s="659"/>
      <c r="BS14" s="660" t="s">
        <v>140</v>
      </c>
      <c r="BT14" s="660"/>
      <c r="BU14" s="660"/>
      <c r="BV14" s="660"/>
      <c r="BW14" s="660"/>
      <c r="BX14" s="660"/>
      <c r="BY14" s="660"/>
      <c r="BZ14" s="660"/>
      <c r="CA14" s="660"/>
      <c r="CB14" s="700"/>
      <c r="CD14" s="618" t="s">
        <v>261</v>
      </c>
      <c r="CE14" s="619"/>
      <c r="CF14" s="619"/>
      <c r="CG14" s="619"/>
      <c r="CH14" s="619"/>
      <c r="CI14" s="619"/>
      <c r="CJ14" s="619"/>
      <c r="CK14" s="619"/>
      <c r="CL14" s="619"/>
      <c r="CM14" s="619"/>
      <c r="CN14" s="619"/>
      <c r="CO14" s="619"/>
      <c r="CP14" s="619"/>
      <c r="CQ14" s="620"/>
      <c r="CR14" s="621">
        <v>1472358</v>
      </c>
      <c r="CS14" s="622"/>
      <c r="CT14" s="622"/>
      <c r="CU14" s="622"/>
      <c r="CV14" s="622"/>
      <c r="CW14" s="622"/>
      <c r="CX14" s="622"/>
      <c r="CY14" s="623"/>
      <c r="CZ14" s="659">
        <v>2.8</v>
      </c>
      <c r="DA14" s="659"/>
      <c r="DB14" s="659"/>
      <c r="DC14" s="659"/>
      <c r="DD14" s="627">
        <v>70448</v>
      </c>
      <c r="DE14" s="622"/>
      <c r="DF14" s="622"/>
      <c r="DG14" s="622"/>
      <c r="DH14" s="622"/>
      <c r="DI14" s="622"/>
      <c r="DJ14" s="622"/>
      <c r="DK14" s="622"/>
      <c r="DL14" s="622"/>
      <c r="DM14" s="622"/>
      <c r="DN14" s="622"/>
      <c r="DO14" s="622"/>
      <c r="DP14" s="623"/>
      <c r="DQ14" s="627">
        <v>1290748</v>
      </c>
      <c r="DR14" s="622"/>
      <c r="DS14" s="622"/>
      <c r="DT14" s="622"/>
      <c r="DU14" s="622"/>
      <c r="DV14" s="622"/>
      <c r="DW14" s="622"/>
      <c r="DX14" s="622"/>
      <c r="DY14" s="622"/>
      <c r="DZ14" s="622"/>
      <c r="EA14" s="622"/>
      <c r="EB14" s="622"/>
      <c r="EC14" s="658"/>
    </row>
    <row r="15" spans="2:143" ht="11.25" customHeight="1" x14ac:dyDescent="0.2">
      <c r="B15" s="618" t="s">
        <v>262</v>
      </c>
      <c r="C15" s="619"/>
      <c r="D15" s="619"/>
      <c r="E15" s="619"/>
      <c r="F15" s="619"/>
      <c r="G15" s="619"/>
      <c r="H15" s="619"/>
      <c r="I15" s="619"/>
      <c r="J15" s="619"/>
      <c r="K15" s="619"/>
      <c r="L15" s="619"/>
      <c r="M15" s="619"/>
      <c r="N15" s="619"/>
      <c r="O15" s="619"/>
      <c r="P15" s="619"/>
      <c r="Q15" s="620"/>
      <c r="R15" s="621" t="s">
        <v>140</v>
      </c>
      <c r="S15" s="622"/>
      <c r="T15" s="622"/>
      <c r="U15" s="622"/>
      <c r="V15" s="622"/>
      <c r="W15" s="622"/>
      <c r="X15" s="622"/>
      <c r="Y15" s="623"/>
      <c r="Z15" s="659" t="s">
        <v>140</v>
      </c>
      <c r="AA15" s="659"/>
      <c r="AB15" s="659"/>
      <c r="AC15" s="659"/>
      <c r="AD15" s="660" t="s">
        <v>140</v>
      </c>
      <c r="AE15" s="660"/>
      <c r="AF15" s="660"/>
      <c r="AG15" s="660"/>
      <c r="AH15" s="660"/>
      <c r="AI15" s="660"/>
      <c r="AJ15" s="660"/>
      <c r="AK15" s="660"/>
      <c r="AL15" s="624" t="s">
        <v>237</v>
      </c>
      <c r="AM15" s="625"/>
      <c r="AN15" s="625"/>
      <c r="AO15" s="661"/>
      <c r="AP15" s="618" t="s">
        <v>263</v>
      </c>
      <c r="AQ15" s="619"/>
      <c r="AR15" s="619"/>
      <c r="AS15" s="619"/>
      <c r="AT15" s="619"/>
      <c r="AU15" s="619"/>
      <c r="AV15" s="619"/>
      <c r="AW15" s="619"/>
      <c r="AX15" s="619"/>
      <c r="AY15" s="619"/>
      <c r="AZ15" s="619"/>
      <c r="BA15" s="619"/>
      <c r="BB15" s="619"/>
      <c r="BC15" s="619"/>
      <c r="BD15" s="619"/>
      <c r="BE15" s="619"/>
      <c r="BF15" s="620"/>
      <c r="BG15" s="621">
        <v>860884</v>
      </c>
      <c r="BH15" s="622"/>
      <c r="BI15" s="622"/>
      <c r="BJ15" s="622"/>
      <c r="BK15" s="622"/>
      <c r="BL15" s="622"/>
      <c r="BM15" s="622"/>
      <c r="BN15" s="623"/>
      <c r="BO15" s="659">
        <v>5</v>
      </c>
      <c r="BP15" s="659"/>
      <c r="BQ15" s="659"/>
      <c r="BR15" s="659"/>
      <c r="BS15" s="660" t="s">
        <v>237</v>
      </c>
      <c r="BT15" s="660"/>
      <c r="BU15" s="660"/>
      <c r="BV15" s="660"/>
      <c r="BW15" s="660"/>
      <c r="BX15" s="660"/>
      <c r="BY15" s="660"/>
      <c r="BZ15" s="660"/>
      <c r="CA15" s="660"/>
      <c r="CB15" s="700"/>
      <c r="CD15" s="618" t="s">
        <v>264</v>
      </c>
      <c r="CE15" s="619"/>
      <c r="CF15" s="619"/>
      <c r="CG15" s="619"/>
      <c r="CH15" s="619"/>
      <c r="CI15" s="619"/>
      <c r="CJ15" s="619"/>
      <c r="CK15" s="619"/>
      <c r="CL15" s="619"/>
      <c r="CM15" s="619"/>
      <c r="CN15" s="619"/>
      <c r="CO15" s="619"/>
      <c r="CP15" s="619"/>
      <c r="CQ15" s="620"/>
      <c r="CR15" s="621">
        <v>7023294</v>
      </c>
      <c r="CS15" s="622"/>
      <c r="CT15" s="622"/>
      <c r="CU15" s="622"/>
      <c r="CV15" s="622"/>
      <c r="CW15" s="622"/>
      <c r="CX15" s="622"/>
      <c r="CY15" s="623"/>
      <c r="CZ15" s="659">
        <v>13.4</v>
      </c>
      <c r="DA15" s="659"/>
      <c r="DB15" s="659"/>
      <c r="DC15" s="659"/>
      <c r="DD15" s="627">
        <v>1987698</v>
      </c>
      <c r="DE15" s="622"/>
      <c r="DF15" s="622"/>
      <c r="DG15" s="622"/>
      <c r="DH15" s="622"/>
      <c r="DI15" s="622"/>
      <c r="DJ15" s="622"/>
      <c r="DK15" s="622"/>
      <c r="DL15" s="622"/>
      <c r="DM15" s="622"/>
      <c r="DN15" s="622"/>
      <c r="DO15" s="622"/>
      <c r="DP15" s="623"/>
      <c r="DQ15" s="627">
        <v>3896146</v>
      </c>
      <c r="DR15" s="622"/>
      <c r="DS15" s="622"/>
      <c r="DT15" s="622"/>
      <c r="DU15" s="622"/>
      <c r="DV15" s="622"/>
      <c r="DW15" s="622"/>
      <c r="DX15" s="622"/>
      <c r="DY15" s="622"/>
      <c r="DZ15" s="622"/>
      <c r="EA15" s="622"/>
      <c r="EB15" s="622"/>
      <c r="EC15" s="658"/>
    </row>
    <row r="16" spans="2:143" ht="11.25" customHeight="1" x14ac:dyDescent="0.2">
      <c r="B16" s="618" t="s">
        <v>265</v>
      </c>
      <c r="C16" s="619"/>
      <c r="D16" s="619"/>
      <c r="E16" s="619"/>
      <c r="F16" s="619"/>
      <c r="G16" s="619"/>
      <c r="H16" s="619"/>
      <c r="I16" s="619"/>
      <c r="J16" s="619"/>
      <c r="K16" s="619"/>
      <c r="L16" s="619"/>
      <c r="M16" s="619"/>
      <c r="N16" s="619"/>
      <c r="O16" s="619"/>
      <c r="P16" s="619"/>
      <c r="Q16" s="620"/>
      <c r="R16" s="621">
        <v>42347</v>
      </c>
      <c r="S16" s="622"/>
      <c r="T16" s="622"/>
      <c r="U16" s="622"/>
      <c r="V16" s="622"/>
      <c r="W16" s="622"/>
      <c r="X16" s="622"/>
      <c r="Y16" s="623"/>
      <c r="Z16" s="659">
        <v>0.1</v>
      </c>
      <c r="AA16" s="659"/>
      <c r="AB16" s="659"/>
      <c r="AC16" s="659"/>
      <c r="AD16" s="660">
        <v>42347</v>
      </c>
      <c r="AE16" s="660"/>
      <c r="AF16" s="660"/>
      <c r="AG16" s="660"/>
      <c r="AH16" s="660"/>
      <c r="AI16" s="660"/>
      <c r="AJ16" s="660"/>
      <c r="AK16" s="660"/>
      <c r="AL16" s="624">
        <v>0.2</v>
      </c>
      <c r="AM16" s="625"/>
      <c r="AN16" s="625"/>
      <c r="AO16" s="661"/>
      <c r="AP16" s="618" t="s">
        <v>266</v>
      </c>
      <c r="AQ16" s="619"/>
      <c r="AR16" s="619"/>
      <c r="AS16" s="619"/>
      <c r="AT16" s="619"/>
      <c r="AU16" s="619"/>
      <c r="AV16" s="619"/>
      <c r="AW16" s="619"/>
      <c r="AX16" s="619"/>
      <c r="AY16" s="619"/>
      <c r="AZ16" s="619"/>
      <c r="BA16" s="619"/>
      <c r="BB16" s="619"/>
      <c r="BC16" s="619"/>
      <c r="BD16" s="619"/>
      <c r="BE16" s="619"/>
      <c r="BF16" s="620"/>
      <c r="BG16" s="621" t="s">
        <v>140</v>
      </c>
      <c r="BH16" s="622"/>
      <c r="BI16" s="622"/>
      <c r="BJ16" s="622"/>
      <c r="BK16" s="622"/>
      <c r="BL16" s="622"/>
      <c r="BM16" s="622"/>
      <c r="BN16" s="623"/>
      <c r="BO16" s="659" t="s">
        <v>140</v>
      </c>
      <c r="BP16" s="659"/>
      <c r="BQ16" s="659"/>
      <c r="BR16" s="659"/>
      <c r="BS16" s="660" t="s">
        <v>140</v>
      </c>
      <c r="BT16" s="660"/>
      <c r="BU16" s="660"/>
      <c r="BV16" s="660"/>
      <c r="BW16" s="660"/>
      <c r="BX16" s="660"/>
      <c r="BY16" s="660"/>
      <c r="BZ16" s="660"/>
      <c r="CA16" s="660"/>
      <c r="CB16" s="700"/>
      <c r="CD16" s="618" t="s">
        <v>267</v>
      </c>
      <c r="CE16" s="619"/>
      <c r="CF16" s="619"/>
      <c r="CG16" s="619"/>
      <c r="CH16" s="619"/>
      <c r="CI16" s="619"/>
      <c r="CJ16" s="619"/>
      <c r="CK16" s="619"/>
      <c r="CL16" s="619"/>
      <c r="CM16" s="619"/>
      <c r="CN16" s="619"/>
      <c r="CO16" s="619"/>
      <c r="CP16" s="619"/>
      <c r="CQ16" s="620"/>
      <c r="CR16" s="621" t="s">
        <v>140</v>
      </c>
      <c r="CS16" s="622"/>
      <c r="CT16" s="622"/>
      <c r="CU16" s="622"/>
      <c r="CV16" s="622"/>
      <c r="CW16" s="622"/>
      <c r="CX16" s="622"/>
      <c r="CY16" s="623"/>
      <c r="CZ16" s="659" t="s">
        <v>140</v>
      </c>
      <c r="DA16" s="659"/>
      <c r="DB16" s="659"/>
      <c r="DC16" s="659"/>
      <c r="DD16" s="627" t="s">
        <v>140</v>
      </c>
      <c r="DE16" s="622"/>
      <c r="DF16" s="622"/>
      <c r="DG16" s="622"/>
      <c r="DH16" s="622"/>
      <c r="DI16" s="622"/>
      <c r="DJ16" s="622"/>
      <c r="DK16" s="622"/>
      <c r="DL16" s="622"/>
      <c r="DM16" s="622"/>
      <c r="DN16" s="622"/>
      <c r="DO16" s="622"/>
      <c r="DP16" s="623"/>
      <c r="DQ16" s="627" t="s">
        <v>237</v>
      </c>
      <c r="DR16" s="622"/>
      <c r="DS16" s="622"/>
      <c r="DT16" s="622"/>
      <c r="DU16" s="622"/>
      <c r="DV16" s="622"/>
      <c r="DW16" s="622"/>
      <c r="DX16" s="622"/>
      <c r="DY16" s="622"/>
      <c r="DZ16" s="622"/>
      <c r="EA16" s="622"/>
      <c r="EB16" s="622"/>
      <c r="EC16" s="658"/>
    </row>
    <row r="17" spans="2:133" ht="11.25" customHeight="1" x14ac:dyDescent="0.2">
      <c r="B17" s="618" t="s">
        <v>268</v>
      </c>
      <c r="C17" s="619"/>
      <c r="D17" s="619"/>
      <c r="E17" s="619"/>
      <c r="F17" s="619"/>
      <c r="G17" s="619"/>
      <c r="H17" s="619"/>
      <c r="I17" s="619"/>
      <c r="J17" s="619"/>
      <c r="K17" s="619"/>
      <c r="L17" s="619"/>
      <c r="M17" s="619"/>
      <c r="N17" s="619"/>
      <c r="O17" s="619"/>
      <c r="P17" s="619"/>
      <c r="Q17" s="620"/>
      <c r="R17" s="621">
        <v>286965</v>
      </c>
      <c r="S17" s="622"/>
      <c r="T17" s="622"/>
      <c r="U17" s="622"/>
      <c r="V17" s="622"/>
      <c r="W17" s="622"/>
      <c r="X17" s="622"/>
      <c r="Y17" s="623"/>
      <c r="Z17" s="659">
        <v>0.5</v>
      </c>
      <c r="AA17" s="659"/>
      <c r="AB17" s="659"/>
      <c r="AC17" s="659"/>
      <c r="AD17" s="660">
        <v>286965</v>
      </c>
      <c r="AE17" s="660"/>
      <c r="AF17" s="660"/>
      <c r="AG17" s="660"/>
      <c r="AH17" s="660"/>
      <c r="AI17" s="660"/>
      <c r="AJ17" s="660"/>
      <c r="AK17" s="660"/>
      <c r="AL17" s="624">
        <v>1.1000000000000001</v>
      </c>
      <c r="AM17" s="625"/>
      <c r="AN17" s="625"/>
      <c r="AO17" s="661"/>
      <c r="AP17" s="618" t="s">
        <v>269</v>
      </c>
      <c r="AQ17" s="619"/>
      <c r="AR17" s="619"/>
      <c r="AS17" s="619"/>
      <c r="AT17" s="619"/>
      <c r="AU17" s="619"/>
      <c r="AV17" s="619"/>
      <c r="AW17" s="619"/>
      <c r="AX17" s="619"/>
      <c r="AY17" s="619"/>
      <c r="AZ17" s="619"/>
      <c r="BA17" s="619"/>
      <c r="BB17" s="619"/>
      <c r="BC17" s="619"/>
      <c r="BD17" s="619"/>
      <c r="BE17" s="619"/>
      <c r="BF17" s="620"/>
      <c r="BG17" s="621" t="s">
        <v>237</v>
      </c>
      <c r="BH17" s="622"/>
      <c r="BI17" s="622"/>
      <c r="BJ17" s="622"/>
      <c r="BK17" s="622"/>
      <c r="BL17" s="622"/>
      <c r="BM17" s="622"/>
      <c r="BN17" s="623"/>
      <c r="BO17" s="659" t="s">
        <v>140</v>
      </c>
      <c r="BP17" s="659"/>
      <c r="BQ17" s="659"/>
      <c r="BR17" s="659"/>
      <c r="BS17" s="660" t="s">
        <v>140</v>
      </c>
      <c r="BT17" s="660"/>
      <c r="BU17" s="660"/>
      <c r="BV17" s="660"/>
      <c r="BW17" s="660"/>
      <c r="BX17" s="660"/>
      <c r="BY17" s="660"/>
      <c r="BZ17" s="660"/>
      <c r="CA17" s="660"/>
      <c r="CB17" s="700"/>
      <c r="CD17" s="618" t="s">
        <v>270</v>
      </c>
      <c r="CE17" s="619"/>
      <c r="CF17" s="619"/>
      <c r="CG17" s="619"/>
      <c r="CH17" s="619"/>
      <c r="CI17" s="619"/>
      <c r="CJ17" s="619"/>
      <c r="CK17" s="619"/>
      <c r="CL17" s="619"/>
      <c r="CM17" s="619"/>
      <c r="CN17" s="619"/>
      <c r="CO17" s="619"/>
      <c r="CP17" s="619"/>
      <c r="CQ17" s="620"/>
      <c r="CR17" s="621">
        <v>3780961</v>
      </c>
      <c r="CS17" s="622"/>
      <c r="CT17" s="622"/>
      <c r="CU17" s="622"/>
      <c r="CV17" s="622"/>
      <c r="CW17" s="622"/>
      <c r="CX17" s="622"/>
      <c r="CY17" s="623"/>
      <c r="CZ17" s="659">
        <v>7.2</v>
      </c>
      <c r="DA17" s="659"/>
      <c r="DB17" s="659"/>
      <c r="DC17" s="659"/>
      <c r="DD17" s="627" t="s">
        <v>140</v>
      </c>
      <c r="DE17" s="622"/>
      <c r="DF17" s="622"/>
      <c r="DG17" s="622"/>
      <c r="DH17" s="622"/>
      <c r="DI17" s="622"/>
      <c r="DJ17" s="622"/>
      <c r="DK17" s="622"/>
      <c r="DL17" s="622"/>
      <c r="DM17" s="622"/>
      <c r="DN17" s="622"/>
      <c r="DO17" s="622"/>
      <c r="DP17" s="623"/>
      <c r="DQ17" s="627">
        <v>3780961</v>
      </c>
      <c r="DR17" s="622"/>
      <c r="DS17" s="622"/>
      <c r="DT17" s="622"/>
      <c r="DU17" s="622"/>
      <c r="DV17" s="622"/>
      <c r="DW17" s="622"/>
      <c r="DX17" s="622"/>
      <c r="DY17" s="622"/>
      <c r="DZ17" s="622"/>
      <c r="EA17" s="622"/>
      <c r="EB17" s="622"/>
      <c r="EC17" s="658"/>
    </row>
    <row r="18" spans="2:133" ht="11.25" customHeight="1" x14ac:dyDescent="0.2">
      <c r="B18" s="618" t="s">
        <v>271</v>
      </c>
      <c r="C18" s="619"/>
      <c r="D18" s="619"/>
      <c r="E18" s="619"/>
      <c r="F18" s="619"/>
      <c r="G18" s="619"/>
      <c r="H18" s="619"/>
      <c r="I18" s="619"/>
      <c r="J18" s="619"/>
      <c r="K18" s="619"/>
      <c r="L18" s="619"/>
      <c r="M18" s="619"/>
      <c r="N18" s="619"/>
      <c r="O18" s="619"/>
      <c r="P18" s="619"/>
      <c r="Q18" s="620"/>
      <c r="R18" s="621">
        <v>116707</v>
      </c>
      <c r="S18" s="622"/>
      <c r="T18" s="622"/>
      <c r="U18" s="622"/>
      <c r="V18" s="622"/>
      <c r="W18" s="622"/>
      <c r="X18" s="622"/>
      <c r="Y18" s="623"/>
      <c r="Z18" s="659">
        <v>0.2</v>
      </c>
      <c r="AA18" s="659"/>
      <c r="AB18" s="659"/>
      <c r="AC18" s="659"/>
      <c r="AD18" s="660">
        <v>116707</v>
      </c>
      <c r="AE18" s="660"/>
      <c r="AF18" s="660"/>
      <c r="AG18" s="660"/>
      <c r="AH18" s="660"/>
      <c r="AI18" s="660"/>
      <c r="AJ18" s="660"/>
      <c r="AK18" s="660"/>
      <c r="AL18" s="624">
        <v>0.5</v>
      </c>
      <c r="AM18" s="625"/>
      <c r="AN18" s="625"/>
      <c r="AO18" s="661"/>
      <c r="AP18" s="618" t="s">
        <v>272</v>
      </c>
      <c r="AQ18" s="619"/>
      <c r="AR18" s="619"/>
      <c r="AS18" s="619"/>
      <c r="AT18" s="619"/>
      <c r="AU18" s="619"/>
      <c r="AV18" s="619"/>
      <c r="AW18" s="619"/>
      <c r="AX18" s="619"/>
      <c r="AY18" s="619"/>
      <c r="AZ18" s="619"/>
      <c r="BA18" s="619"/>
      <c r="BB18" s="619"/>
      <c r="BC18" s="619"/>
      <c r="BD18" s="619"/>
      <c r="BE18" s="619"/>
      <c r="BF18" s="620"/>
      <c r="BG18" s="621" t="s">
        <v>237</v>
      </c>
      <c r="BH18" s="622"/>
      <c r="BI18" s="622"/>
      <c r="BJ18" s="622"/>
      <c r="BK18" s="622"/>
      <c r="BL18" s="622"/>
      <c r="BM18" s="622"/>
      <c r="BN18" s="623"/>
      <c r="BO18" s="659" t="s">
        <v>140</v>
      </c>
      <c r="BP18" s="659"/>
      <c r="BQ18" s="659"/>
      <c r="BR18" s="659"/>
      <c r="BS18" s="660" t="s">
        <v>237</v>
      </c>
      <c r="BT18" s="660"/>
      <c r="BU18" s="660"/>
      <c r="BV18" s="660"/>
      <c r="BW18" s="660"/>
      <c r="BX18" s="660"/>
      <c r="BY18" s="660"/>
      <c r="BZ18" s="660"/>
      <c r="CA18" s="660"/>
      <c r="CB18" s="700"/>
      <c r="CD18" s="618" t="s">
        <v>273</v>
      </c>
      <c r="CE18" s="619"/>
      <c r="CF18" s="619"/>
      <c r="CG18" s="619"/>
      <c r="CH18" s="619"/>
      <c r="CI18" s="619"/>
      <c r="CJ18" s="619"/>
      <c r="CK18" s="619"/>
      <c r="CL18" s="619"/>
      <c r="CM18" s="619"/>
      <c r="CN18" s="619"/>
      <c r="CO18" s="619"/>
      <c r="CP18" s="619"/>
      <c r="CQ18" s="620"/>
      <c r="CR18" s="621" t="s">
        <v>140</v>
      </c>
      <c r="CS18" s="622"/>
      <c r="CT18" s="622"/>
      <c r="CU18" s="622"/>
      <c r="CV18" s="622"/>
      <c r="CW18" s="622"/>
      <c r="CX18" s="622"/>
      <c r="CY18" s="623"/>
      <c r="CZ18" s="659" t="s">
        <v>237</v>
      </c>
      <c r="DA18" s="659"/>
      <c r="DB18" s="659"/>
      <c r="DC18" s="659"/>
      <c r="DD18" s="627" t="s">
        <v>237</v>
      </c>
      <c r="DE18" s="622"/>
      <c r="DF18" s="622"/>
      <c r="DG18" s="622"/>
      <c r="DH18" s="622"/>
      <c r="DI18" s="622"/>
      <c r="DJ18" s="622"/>
      <c r="DK18" s="622"/>
      <c r="DL18" s="622"/>
      <c r="DM18" s="622"/>
      <c r="DN18" s="622"/>
      <c r="DO18" s="622"/>
      <c r="DP18" s="623"/>
      <c r="DQ18" s="627" t="s">
        <v>140</v>
      </c>
      <c r="DR18" s="622"/>
      <c r="DS18" s="622"/>
      <c r="DT18" s="622"/>
      <c r="DU18" s="622"/>
      <c r="DV18" s="622"/>
      <c r="DW18" s="622"/>
      <c r="DX18" s="622"/>
      <c r="DY18" s="622"/>
      <c r="DZ18" s="622"/>
      <c r="EA18" s="622"/>
      <c r="EB18" s="622"/>
      <c r="EC18" s="658"/>
    </row>
    <row r="19" spans="2:133" ht="11.25" customHeight="1" x14ac:dyDescent="0.2">
      <c r="B19" s="618" t="s">
        <v>274</v>
      </c>
      <c r="C19" s="619"/>
      <c r="D19" s="619"/>
      <c r="E19" s="619"/>
      <c r="F19" s="619"/>
      <c r="G19" s="619"/>
      <c r="H19" s="619"/>
      <c r="I19" s="619"/>
      <c r="J19" s="619"/>
      <c r="K19" s="619"/>
      <c r="L19" s="619"/>
      <c r="M19" s="619"/>
      <c r="N19" s="619"/>
      <c r="O19" s="619"/>
      <c r="P19" s="619"/>
      <c r="Q19" s="620"/>
      <c r="R19" s="621">
        <v>113734</v>
      </c>
      <c r="S19" s="622"/>
      <c r="T19" s="622"/>
      <c r="U19" s="622"/>
      <c r="V19" s="622"/>
      <c r="W19" s="622"/>
      <c r="X19" s="622"/>
      <c r="Y19" s="623"/>
      <c r="Z19" s="659">
        <v>0.2</v>
      </c>
      <c r="AA19" s="659"/>
      <c r="AB19" s="659"/>
      <c r="AC19" s="659"/>
      <c r="AD19" s="660">
        <v>113734</v>
      </c>
      <c r="AE19" s="660"/>
      <c r="AF19" s="660"/>
      <c r="AG19" s="660"/>
      <c r="AH19" s="660"/>
      <c r="AI19" s="660"/>
      <c r="AJ19" s="660"/>
      <c r="AK19" s="660"/>
      <c r="AL19" s="624">
        <v>0.4</v>
      </c>
      <c r="AM19" s="625"/>
      <c r="AN19" s="625"/>
      <c r="AO19" s="661"/>
      <c r="AP19" s="618" t="s">
        <v>275</v>
      </c>
      <c r="AQ19" s="619"/>
      <c r="AR19" s="619"/>
      <c r="AS19" s="619"/>
      <c r="AT19" s="619"/>
      <c r="AU19" s="619"/>
      <c r="AV19" s="619"/>
      <c r="AW19" s="619"/>
      <c r="AX19" s="619"/>
      <c r="AY19" s="619"/>
      <c r="AZ19" s="619"/>
      <c r="BA19" s="619"/>
      <c r="BB19" s="619"/>
      <c r="BC19" s="619"/>
      <c r="BD19" s="619"/>
      <c r="BE19" s="619"/>
      <c r="BF19" s="620"/>
      <c r="BG19" s="621">
        <v>1527695</v>
      </c>
      <c r="BH19" s="622"/>
      <c r="BI19" s="622"/>
      <c r="BJ19" s="622"/>
      <c r="BK19" s="622"/>
      <c r="BL19" s="622"/>
      <c r="BM19" s="622"/>
      <c r="BN19" s="623"/>
      <c r="BO19" s="659">
        <v>8.9</v>
      </c>
      <c r="BP19" s="659"/>
      <c r="BQ19" s="659"/>
      <c r="BR19" s="659"/>
      <c r="BS19" s="660" t="s">
        <v>237</v>
      </c>
      <c r="BT19" s="660"/>
      <c r="BU19" s="660"/>
      <c r="BV19" s="660"/>
      <c r="BW19" s="660"/>
      <c r="BX19" s="660"/>
      <c r="BY19" s="660"/>
      <c r="BZ19" s="660"/>
      <c r="CA19" s="660"/>
      <c r="CB19" s="700"/>
      <c r="CD19" s="618" t="s">
        <v>276</v>
      </c>
      <c r="CE19" s="619"/>
      <c r="CF19" s="619"/>
      <c r="CG19" s="619"/>
      <c r="CH19" s="619"/>
      <c r="CI19" s="619"/>
      <c r="CJ19" s="619"/>
      <c r="CK19" s="619"/>
      <c r="CL19" s="619"/>
      <c r="CM19" s="619"/>
      <c r="CN19" s="619"/>
      <c r="CO19" s="619"/>
      <c r="CP19" s="619"/>
      <c r="CQ19" s="620"/>
      <c r="CR19" s="621" t="s">
        <v>237</v>
      </c>
      <c r="CS19" s="622"/>
      <c r="CT19" s="622"/>
      <c r="CU19" s="622"/>
      <c r="CV19" s="622"/>
      <c r="CW19" s="622"/>
      <c r="CX19" s="622"/>
      <c r="CY19" s="623"/>
      <c r="CZ19" s="659" t="s">
        <v>140</v>
      </c>
      <c r="DA19" s="659"/>
      <c r="DB19" s="659"/>
      <c r="DC19" s="659"/>
      <c r="DD19" s="627" t="s">
        <v>237</v>
      </c>
      <c r="DE19" s="622"/>
      <c r="DF19" s="622"/>
      <c r="DG19" s="622"/>
      <c r="DH19" s="622"/>
      <c r="DI19" s="622"/>
      <c r="DJ19" s="622"/>
      <c r="DK19" s="622"/>
      <c r="DL19" s="622"/>
      <c r="DM19" s="622"/>
      <c r="DN19" s="622"/>
      <c r="DO19" s="622"/>
      <c r="DP19" s="623"/>
      <c r="DQ19" s="627" t="s">
        <v>237</v>
      </c>
      <c r="DR19" s="622"/>
      <c r="DS19" s="622"/>
      <c r="DT19" s="622"/>
      <c r="DU19" s="622"/>
      <c r="DV19" s="622"/>
      <c r="DW19" s="622"/>
      <c r="DX19" s="622"/>
      <c r="DY19" s="622"/>
      <c r="DZ19" s="622"/>
      <c r="EA19" s="622"/>
      <c r="EB19" s="622"/>
      <c r="EC19" s="658"/>
    </row>
    <row r="20" spans="2:133" ht="11.25" customHeight="1" x14ac:dyDescent="0.2">
      <c r="B20" s="688" t="s">
        <v>277</v>
      </c>
      <c r="C20" s="689"/>
      <c r="D20" s="689"/>
      <c r="E20" s="689"/>
      <c r="F20" s="689"/>
      <c r="G20" s="689"/>
      <c r="H20" s="689"/>
      <c r="I20" s="689"/>
      <c r="J20" s="689"/>
      <c r="K20" s="689"/>
      <c r="L20" s="689"/>
      <c r="M20" s="689"/>
      <c r="N20" s="689"/>
      <c r="O20" s="689"/>
      <c r="P20" s="689"/>
      <c r="Q20" s="690"/>
      <c r="R20" s="621">
        <v>2973</v>
      </c>
      <c r="S20" s="622"/>
      <c r="T20" s="622"/>
      <c r="U20" s="622"/>
      <c r="V20" s="622"/>
      <c r="W20" s="622"/>
      <c r="X20" s="622"/>
      <c r="Y20" s="623"/>
      <c r="Z20" s="659">
        <v>0</v>
      </c>
      <c r="AA20" s="659"/>
      <c r="AB20" s="659"/>
      <c r="AC20" s="659"/>
      <c r="AD20" s="660">
        <v>2973</v>
      </c>
      <c r="AE20" s="660"/>
      <c r="AF20" s="660"/>
      <c r="AG20" s="660"/>
      <c r="AH20" s="660"/>
      <c r="AI20" s="660"/>
      <c r="AJ20" s="660"/>
      <c r="AK20" s="660"/>
      <c r="AL20" s="624">
        <v>0</v>
      </c>
      <c r="AM20" s="625"/>
      <c r="AN20" s="625"/>
      <c r="AO20" s="661"/>
      <c r="AP20" s="618" t="s">
        <v>278</v>
      </c>
      <c r="AQ20" s="619"/>
      <c r="AR20" s="619"/>
      <c r="AS20" s="619"/>
      <c r="AT20" s="619"/>
      <c r="AU20" s="619"/>
      <c r="AV20" s="619"/>
      <c r="AW20" s="619"/>
      <c r="AX20" s="619"/>
      <c r="AY20" s="619"/>
      <c r="AZ20" s="619"/>
      <c r="BA20" s="619"/>
      <c r="BB20" s="619"/>
      <c r="BC20" s="619"/>
      <c r="BD20" s="619"/>
      <c r="BE20" s="619"/>
      <c r="BF20" s="620"/>
      <c r="BG20" s="621">
        <v>1527695</v>
      </c>
      <c r="BH20" s="622"/>
      <c r="BI20" s="622"/>
      <c r="BJ20" s="622"/>
      <c r="BK20" s="622"/>
      <c r="BL20" s="622"/>
      <c r="BM20" s="622"/>
      <c r="BN20" s="623"/>
      <c r="BO20" s="659">
        <v>8.9</v>
      </c>
      <c r="BP20" s="659"/>
      <c r="BQ20" s="659"/>
      <c r="BR20" s="659"/>
      <c r="BS20" s="660" t="s">
        <v>140</v>
      </c>
      <c r="BT20" s="660"/>
      <c r="BU20" s="660"/>
      <c r="BV20" s="660"/>
      <c r="BW20" s="660"/>
      <c r="BX20" s="660"/>
      <c r="BY20" s="660"/>
      <c r="BZ20" s="660"/>
      <c r="CA20" s="660"/>
      <c r="CB20" s="700"/>
      <c r="CD20" s="618" t="s">
        <v>279</v>
      </c>
      <c r="CE20" s="619"/>
      <c r="CF20" s="619"/>
      <c r="CG20" s="619"/>
      <c r="CH20" s="619"/>
      <c r="CI20" s="619"/>
      <c r="CJ20" s="619"/>
      <c r="CK20" s="619"/>
      <c r="CL20" s="619"/>
      <c r="CM20" s="619"/>
      <c r="CN20" s="619"/>
      <c r="CO20" s="619"/>
      <c r="CP20" s="619"/>
      <c r="CQ20" s="620"/>
      <c r="CR20" s="621">
        <v>52574118</v>
      </c>
      <c r="CS20" s="622"/>
      <c r="CT20" s="622"/>
      <c r="CU20" s="622"/>
      <c r="CV20" s="622"/>
      <c r="CW20" s="622"/>
      <c r="CX20" s="622"/>
      <c r="CY20" s="623"/>
      <c r="CZ20" s="659">
        <v>100</v>
      </c>
      <c r="DA20" s="659"/>
      <c r="DB20" s="659"/>
      <c r="DC20" s="659"/>
      <c r="DD20" s="627">
        <v>3937717</v>
      </c>
      <c r="DE20" s="622"/>
      <c r="DF20" s="622"/>
      <c r="DG20" s="622"/>
      <c r="DH20" s="622"/>
      <c r="DI20" s="622"/>
      <c r="DJ20" s="622"/>
      <c r="DK20" s="622"/>
      <c r="DL20" s="622"/>
      <c r="DM20" s="622"/>
      <c r="DN20" s="622"/>
      <c r="DO20" s="622"/>
      <c r="DP20" s="623"/>
      <c r="DQ20" s="627">
        <v>32240410</v>
      </c>
      <c r="DR20" s="622"/>
      <c r="DS20" s="622"/>
      <c r="DT20" s="622"/>
      <c r="DU20" s="622"/>
      <c r="DV20" s="622"/>
      <c r="DW20" s="622"/>
      <c r="DX20" s="622"/>
      <c r="DY20" s="622"/>
      <c r="DZ20" s="622"/>
      <c r="EA20" s="622"/>
      <c r="EB20" s="622"/>
      <c r="EC20" s="658"/>
    </row>
    <row r="21" spans="2:133" ht="11.25" customHeight="1" x14ac:dyDescent="0.2">
      <c r="B21" s="618" t="s">
        <v>280</v>
      </c>
      <c r="C21" s="619"/>
      <c r="D21" s="619"/>
      <c r="E21" s="619"/>
      <c r="F21" s="619"/>
      <c r="G21" s="619"/>
      <c r="H21" s="619"/>
      <c r="I21" s="619"/>
      <c r="J21" s="619"/>
      <c r="K21" s="619"/>
      <c r="L21" s="619"/>
      <c r="M21" s="619"/>
      <c r="N21" s="619"/>
      <c r="O21" s="619"/>
      <c r="P21" s="619"/>
      <c r="Q21" s="620"/>
      <c r="R21" s="621">
        <v>6492507</v>
      </c>
      <c r="S21" s="622"/>
      <c r="T21" s="622"/>
      <c r="U21" s="622"/>
      <c r="V21" s="622"/>
      <c r="W21" s="622"/>
      <c r="X21" s="622"/>
      <c r="Y21" s="623"/>
      <c r="Z21" s="659">
        <v>12.1</v>
      </c>
      <c r="AA21" s="659"/>
      <c r="AB21" s="659"/>
      <c r="AC21" s="659"/>
      <c r="AD21" s="660">
        <v>6133198</v>
      </c>
      <c r="AE21" s="660"/>
      <c r="AF21" s="660"/>
      <c r="AG21" s="660"/>
      <c r="AH21" s="660"/>
      <c r="AI21" s="660"/>
      <c r="AJ21" s="660"/>
      <c r="AK21" s="660"/>
      <c r="AL21" s="624">
        <v>24</v>
      </c>
      <c r="AM21" s="625"/>
      <c r="AN21" s="625"/>
      <c r="AO21" s="661"/>
      <c r="AP21" s="618" t="s">
        <v>281</v>
      </c>
      <c r="AQ21" s="698"/>
      <c r="AR21" s="698"/>
      <c r="AS21" s="698"/>
      <c r="AT21" s="698"/>
      <c r="AU21" s="698"/>
      <c r="AV21" s="698"/>
      <c r="AW21" s="698"/>
      <c r="AX21" s="698"/>
      <c r="AY21" s="698"/>
      <c r="AZ21" s="698"/>
      <c r="BA21" s="698"/>
      <c r="BB21" s="698"/>
      <c r="BC21" s="698"/>
      <c r="BD21" s="698"/>
      <c r="BE21" s="698"/>
      <c r="BF21" s="699"/>
      <c r="BG21" s="621">
        <v>1555</v>
      </c>
      <c r="BH21" s="622"/>
      <c r="BI21" s="622"/>
      <c r="BJ21" s="622"/>
      <c r="BK21" s="622"/>
      <c r="BL21" s="622"/>
      <c r="BM21" s="622"/>
      <c r="BN21" s="623"/>
      <c r="BO21" s="659">
        <v>0</v>
      </c>
      <c r="BP21" s="659"/>
      <c r="BQ21" s="659"/>
      <c r="BR21" s="659"/>
      <c r="BS21" s="660" t="s">
        <v>237</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282</v>
      </c>
      <c r="C22" s="619"/>
      <c r="D22" s="619"/>
      <c r="E22" s="619"/>
      <c r="F22" s="619"/>
      <c r="G22" s="619"/>
      <c r="H22" s="619"/>
      <c r="I22" s="619"/>
      <c r="J22" s="619"/>
      <c r="K22" s="619"/>
      <c r="L22" s="619"/>
      <c r="M22" s="619"/>
      <c r="N22" s="619"/>
      <c r="O22" s="619"/>
      <c r="P22" s="619"/>
      <c r="Q22" s="620"/>
      <c r="R22" s="621">
        <v>6133198</v>
      </c>
      <c r="S22" s="622"/>
      <c r="T22" s="622"/>
      <c r="U22" s="622"/>
      <c r="V22" s="622"/>
      <c r="W22" s="622"/>
      <c r="X22" s="622"/>
      <c r="Y22" s="623"/>
      <c r="Z22" s="659">
        <v>11.4</v>
      </c>
      <c r="AA22" s="659"/>
      <c r="AB22" s="659"/>
      <c r="AC22" s="659"/>
      <c r="AD22" s="660">
        <v>6133198</v>
      </c>
      <c r="AE22" s="660"/>
      <c r="AF22" s="660"/>
      <c r="AG22" s="660"/>
      <c r="AH22" s="660"/>
      <c r="AI22" s="660"/>
      <c r="AJ22" s="660"/>
      <c r="AK22" s="660"/>
      <c r="AL22" s="624">
        <v>24</v>
      </c>
      <c r="AM22" s="625"/>
      <c r="AN22" s="625"/>
      <c r="AO22" s="661"/>
      <c r="AP22" s="618" t="s">
        <v>283</v>
      </c>
      <c r="AQ22" s="698"/>
      <c r="AR22" s="698"/>
      <c r="AS22" s="698"/>
      <c r="AT22" s="698"/>
      <c r="AU22" s="698"/>
      <c r="AV22" s="698"/>
      <c r="AW22" s="698"/>
      <c r="AX22" s="698"/>
      <c r="AY22" s="698"/>
      <c r="AZ22" s="698"/>
      <c r="BA22" s="698"/>
      <c r="BB22" s="698"/>
      <c r="BC22" s="698"/>
      <c r="BD22" s="698"/>
      <c r="BE22" s="698"/>
      <c r="BF22" s="699"/>
      <c r="BG22" s="621" t="s">
        <v>237</v>
      </c>
      <c r="BH22" s="622"/>
      <c r="BI22" s="622"/>
      <c r="BJ22" s="622"/>
      <c r="BK22" s="622"/>
      <c r="BL22" s="622"/>
      <c r="BM22" s="622"/>
      <c r="BN22" s="623"/>
      <c r="BO22" s="659" t="s">
        <v>140</v>
      </c>
      <c r="BP22" s="659"/>
      <c r="BQ22" s="659"/>
      <c r="BR22" s="659"/>
      <c r="BS22" s="660" t="s">
        <v>140</v>
      </c>
      <c r="BT22" s="660"/>
      <c r="BU22" s="660"/>
      <c r="BV22" s="660"/>
      <c r="BW22" s="660"/>
      <c r="BX22" s="660"/>
      <c r="BY22" s="660"/>
      <c r="BZ22" s="660"/>
      <c r="CA22" s="660"/>
      <c r="CB22" s="700"/>
      <c r="CD22" s="673" t="s">
        <v>284</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285</v>
      </c>
      <c r="C23" s="619"/>
      <c r="D23" s="619"/>
      <c r="E23" s="619"/>
      <c r="F23" s="619"/>
      <c r="G23" s="619"/>
      <c r="H23" s="619"/>
      <c r="I23" s="619"/>
      <c r="J23" s="619"/>
      <c r="K23" s="619"/>
      <c r="L23" s="619"/>
      <c r="M23" s="619"/>
      <c r="N23" s="619"/>
      <c r="O23" s="619"/>
      <c r="P23" s="619"/>
      <c r="Q23" s="620"/>
      <c r="R23" s="621">
        <v>359309</v>
      </c>
      <c r="S23" s="622"/>
      <c r="T23" s="622"/>
      <c r="U23" s="622"/>
      <c r="V23" s="622"/>
      <c r="W23" s="622"/>
      <c r="X23" s="622"/>
      <c r="Y23" s="623"/>
      <c r="Z23" s="659">
        <v>0.7</v>
      </c>
      <c r="AA23" s="659"/>
      <c r="AB23" s="659"/>
      <c r="AC23" s="659"/>
      <c r="AD23" s="660" t="s">
        <v>237</v>
      </c>
      <c r="AE23" s="660"/>
      <c r="AF23" s="660"/>
      <c r="AG23" s="660"/>
      <c r="AH23" s="660"/>
      <c r="AI23" s="660"/>
      <c r="AJ23" s="660"/>
      <c r="AK23" s="660"/>
      <c r="AL23" s="624" t="s">
        <v>140</v>
      </c>
      <c r="AM23" s="625"/>
      <c r="AN23" s="625"/>
      <c r="AO23" s="661"/>
      <c r="AP23" s="618" t="s">
        <v>286</v>
      </c>
      <c r="AQ23" s="698"/>
      <c r="AR23" s="698"/>
      <c r="AS23" s="698"/>
      <c r="AT23" s="698"/>
      <c r="AU23" s="698"/>
      <c r="AV23" s="698"/>
      <c r="AW23" s="698"/>
      <c r="AX23" s="698"/>
      <c r="AY23" s="698"/>
      <c r="AZ23" s="698"/>
      <c r="BA23" s="698"/>
      <c r="BB23" s="698"/>
      <c r="BC23" s="698"/>
      <c r="BD23" s="698"/>
      <c r="BE23" s="698"/>
      <c r="BF23" s="699"/>
      <c r="BG23" s="621">
        <v>1526140</v>
      </c>
      <c r="BH23" s="622"/>
      <c r="BI23" s="622"/>
      <c r="BJ23" s="622"/>
      <c r="BK23" s="622"/>
      <c r="BL23" s="622"/>
      <c r="BM23" s="622"/>
      <c r="BN23" s="623"/>
      <c r="BO23" s="659">
        <v>8.9</v>
      </c>
      <c r="BP23" s="659"/>
      <c r="BQ23" s="659"/>
      <c r="BR23" s="659"/>
      <c r="BS23" s="660" t="s">
        <v>237</v>
      </c>
      <c r="BT23" s="660"/>
      <c r="BU23" s="660"/>
      <c r="BV23" s="660"/>
      <c r="BW23" s="660"/>
      <c r="BX23" s="660"/>
      <c r="BY23" s="660"/>
      <c r="BZ23" s="660"/>
      <c r="CA23" s="660"/>
      <c r="CB23" s="700"/>
      <c r="CD23" s="673" t="s">
        <v>225</v>
      </c>
      <c r="CE23" s="674"/>
      <c r="CF23" s="674"/>
      <c r="CG23" s="674"/>
      <c r="CH23" s="674"/>
      <c r="CI23" s="674"/>
      <c r="CJ23" s="674"/>
      <c r="CK23" s="674"/>
      <c r="CL23" s="674"/>
      <c r="CM23" s="674"/>
      <c r="CN23" s="674"/>
      <c r="CO23" s="674"/>
      <c r="CP23" s="674"/>
      <c r="CQ23" s="675"/>
      <c r="CR23" s="673" t="s">
        <v>287</v>
      </c>
      <c r="CS23" s="674"/>
      <c r="CT23" s="674"/>
      <c r="CU23" s="674"/>
      <c r="CV23" s="674"/>
      <c r="CW23" s="674"/>
      <c r="CX23" s="674"/>
      <c r="CY23" s="675"/>
      <c r="CZ23" s="673" t="s">
        <v>288</v>
      </c>
      <c r="DA23" s="674"/>
      <c r="DB23" s="674"/>
      <c r="DC23" s="675"/>
      <c r="DD23" s="673" t="s">
        <v>289</v>
      </c>
      <c r="DE23" s="674"/>
      <c r="DF23" s="674"/>
      <c r="DG23" s="674"/>
      <c r="DH23" s="674"/>
      <c r="DI23" s="674"/>
      <c r="DJ23" s="674"/>
      <c r="DK23" s="675"/>
      <c r="DL23" s="711" t="s">
        <v>290</v>
      </c>
      <c r="DM23" s="712"/>
      <c r="DN23" s="712"/>
      <c r="DO23" s="712"/>
      <c r="DP23" s="712"/>
      <c r="DQ23" s="712"/>
      <c r="DR23" s="712"/>
      <c r="DS23" s="712"/>
      <c r="DT23" s="712"/>
      <c r="DU23" s="712"/>
      <c r="DV23" s="713"/>
      <c r="DW23" s="673" t="s">
        <v>291</v>
      </c>
      <c r="DX23" s="674"/>
      <c r="DY23" s="674"/>
      <c r="DZ23" s="674"/>
      <c r="EA23" s="674"/>
      <c r="EB23" s="674"/>
      <c r="EC23" s="675"/>
    </row>
    <row r="24" spans="2:133" ht="11.25" customHeight="1" x14ac:dyDescent="0.2">
      <c r="B24" s="618" t="s">
        <v>292</v>
      </c>
      <c r="C24" s="619"/>
      <c r="D24" s="619"/>
      <c r="E24" s="619"/>
      <c r="F24" s="619"/>
      <c r="G24" s="619"/>
      <c r="H24" s="619"/>
      <c r="I24" s="619"/>
      <c r="J24" s="619"/>
      <c r="K24" s="619"/>
      <c r="L24" s="619"/>
      <c r="M24" s="619"/>
      <c r="N24" s="619"/>
      <c r="O24" s="619"/>
      <c r="P24" s="619"/>
      <c r="Q24" s="620"/>
      <c r="R24" s="621" t="s">
        <v>237</v>
      </c>
      <c r="S24" s="622"/>
      <c r="T24" s="622"/>
      <c r="U24" s="622"/>
      <c r="V24" s="622"/>
      <c r="W24" s="622"/>
      <c r="X24" s="622"/>
      <c r="Y24" s="623"/>
      <c r="Z24" s="659" t="s">
        <v>140</v>
      </c>
      <c r="AA24" s="659"/>
      <c r="AB24" s="659"/>
      <c r="AC24" s="659"/>
      <c r="AD24" s="660" t="s">
        <v>140</v>
      </c>
      <c r="AE24" s="660"/>
      <c r="AF24" s="660"/>
      <c r="AG24" s="660"/>
      <c r="AH24" s="660"/>
      <c r="AI24" s="660"/>
      <c r="AJ24" s="660"/>
      <c r="AK24" s="660"/>
      <c r="AL24" s="624" t="s">
        <v>140</v>
      </c>
      <c r="AM24" s="625"/>
      <c r="AN24" s="625"/>
      <c r="AO24" s="661"/>
      <c r="AP24" s="618" t="s">
        <v>293</v>
      </c>
      <c r="AQ24" s="698"/>
      <c r="AR24" s="698"/>
      <c r="AS24" s="698"/>
      <c r="AT24" s="698"/>
      <c r="AU24" s="698"/>
      <c r="AV24" s="698"/>
      <c r="AW24" s="698"/>
      <c r="AX24" s="698"/>
      <c r="AY24" s="698"/>
      <c r="AZ24" s="698"/>
      <c r="BA24" s="698"/>
      <c r="BB24" s="698"/>
      <c r="BC24" s="698"/>
      <c r="BD24" s="698"/>
      <c r="BE24" s="698"/>
      <c r="BF24" s="699"/>
      <c r="BG24" s="621" t="s">
        <v>237</v>
      </c>
      <c r="BH24" s="622"/>
      <c r="BI24" s="622"/>
      <c r="BJ24" s="622"/>
      <c r="BK24" s="622"/>
      <c r="BL24" s="622"/>
      <c r="BM24" s="622"/>
      <c r="BN24" s="623"/>
      <c r="BO24" s="659" t="s">
        <v>140</v>
      </c>
      <c r="BP24" s="659"/>
      <c r="BQ24" s="659"/>
      <c r="BR24" s="659"/>
      <c r="BS24" s="660" t="s">
        <v>140</v>
      </c>
      <c r="BT24" s="660"/>
      <c r="BU24" s="660"/>
      <c r="BV24" s="660"/>
      <c r="BW24" s="660"/>
      <c r="BX24" s="660"/>
      <c r="BY24" s="660"/>
      <c r="BZ24" s="660"/>
      <c r="CA24" s="660"/>
      <c r="CB24" s="700"/>
      <c r="CD24" s="679" t="s">
        <v>294</v>
      </c>
      <c r="CE24" s="680"/>
      <c r="CF24" s="680"/>
      <c r="CG24" s="680"/>
      <c r="CH24" s="680"/>
      <c r="CI24" s="680"/>
      <c r="CJ24" s="680"/>
      <c r="CK24" s="680"/>
      <c r="CL24" s="680"/>
      <c r="CM24" s="680"/>
      <c r="CN24" s="680"/>
      <c r="CO24" s="680"/>
      <c r="CP24" s="680"/>
      <c r="CQ24" s="681"/>
      <c r="CR24" s="676">
        <v>24189503</v>
      </c>
      <c r="CS24" s="677"/>
      <c r="CT24" s="677"/>
      <c r="CU24" s="677"/>
      <c r="CV24" s="677"/>
      <c r="CW24" s="677"/>
      <c r="CX24" s="677"/>
      <c r="CY24" s="702"/>
      <c r="CZ24" s="703">
        <v>46</v>
      </c>
      <c r="DA24" s="685"/>
      <c r="DB24" s="685"/>
      <c r="DC24" s="705"/>
      <c r="DD24" s="701">
        <v>12596118</v>
      </c>
      <c r="DE24" s="677"/>
      <c r="DF24" s="677"/>
      <c r="DG24" s="677"/>
      <c r="DH24" s="677"/>
      <c r="DI24" s="677"/>
      <c r="DJ24" s="677"/>
      <c r="DK24" s="702"/>
      <c r="DL24" s="701">
        <v>12507992</v>
      </c>
      <c r="DM24" s="677"/>
      <c r="DN24" s="677"/>
      <c r="DO24" s="677"/>
      <c r="DP24" s="677"/>
      <c r="DQ24" s="677"/>
      <c r="DR24" s="677"/>
      <c r="DS24" s="677"/>
      <c r="DT24" s="677"/>
      <c r="DU24" s="677"/>
      <c r="DV24" s="702"/>
      <c r="DW24" s="703">
        <v>47.8</v>
      </c>
      <c r="DX24" s="685"/>
      <c r="DY24" s="685"/>
      <c r="DZ24" s="685"/>
      <c r="EA24" s="685"/>
      <c r="EB24" s="685"/>
      <c r="EC24" s="704"/>
    </row>
    <row r="25" spans="2:133" ht="11.25" customHeight="1" x14ac:dyDescent="0.2">
      <c r="B25" s="618" t="s">
        <v>295</v>
      </c>
      <c r="C25" s="619"/>
      <c r="D25" s="619"/>
      <c r="E25" s="619"/>
      <c r="F25" s="619"/>
      <c r="G25" s="619"/>
      <c r="H25" s="619"/>
      <c r="I25" s="619"/>
      <c r="J25" s="619"/>
      <c r="K25" s="619"/>
      <c r="L25" s="619"/>
      <c r="M25" s="619"/>
      <c r="N25" s="619"/>
      <c r="O25" s="619"/>
      <c r="P25" s="619"/>
      <c r="Q25" s="620"/>
      <c r="R25" s="621">
        <v>27301364</v>
      </c>
      <c r="S25" s="622"/>
      <c r="T25" s="622"/>
      <c r="U25" s="622"/>
      <c r="V25" s="622"/>
      <c r="W25" s="622"/>
      <c r="X25" s="622"/>
      <c r="Y25" s="623"/>
      <c r="Z25" s="659">
        <v>50.7</v>
      </c>
      <c r="AA25" s="659"/>
      <c r="AB25" s="659"/>
      <c r="AC25" s="659"/>
      <c r="AD25" s="660">
        <v>25415915</v>
      </c>
      <c r="AE25" s="660"/>
      <c r="AF25" s="660"/>
      <c r="AG25" s="660"/>
      <c r="AH25" s="660"/>
      <c r="AI25" s="660"/>
      <c r="AJ25" s="660"/>
      <c r="AK25" s="660"/>
      <c r="AL25" s="624">
        <v>99.3</v>
      </c>
      <c r="AM25" s="625"/>
      <c r="AN25" s="625"/>
      <c r="AO25" s="661"/>
      <c r="AP25" s="618" t="s">
        <v>296</v>
      </c>
      <c r="AQ25" s="698"/>
      <c r="AR25" s="698"/>
      <c r="AS25" s="698"/>
      <c r="AT25" s="698"/>
      <c r="AU25" s="698"/>
      <c r="AV25" s="698"/>
      <c r="AW25" s="698"/>
      <c r="AX25" s="698"/>
      <c r="AY25" s="698"/>
      <c r="AZ25" s="698"/>
      <c r="BA25" s="698"/>
      <c r="BB25" s="698"/>
      <c r="BC25" s="698"/>
      <c r="BD25" s="698"/>
      <c r="BE25" s="698"/>
      <c r="BF25" s="699"/>
      <c r="BG25" s="621" t="s">
        <v>140</v>
      </c>
      <c r="BH25" s="622"/>
      <c r="BI25" s="622"/>
      <c r="BJ25" s="622"/>
      <c r="BK25" s="622"/>
      <c r="BL25" s="622"/>
      <c r="BM25" s="622"/>
      <c r="BN25" s="623"/>
      <c r="BO25" s="659" t="s">
        <v>237</v>
      </c>
      <c r="BP25" s="659"/>
      <c r="BQ25" s="659"/>
      <c r="BR25" s="659"/>
      <c r="BS25" s="660" t="s">
        <v>140</v>
      </c>
      <c r="BT25" s="660"/>
      <c r="BU25" s="660"/>
      <c r="BV25" s="660"/>
      <c r="BW25" s="660"/>
      <c r="BX25" s="660"/>
      <c r="BY25" s="660"/>
      <c r="BZ25" s="660"/>
      <c r="CA25" s="660"/>
      <c r="CB25" s="700"/>
      <c r="CD25" s="618" t="s">
        <v>297</v>
      </c>
      <c r="CE25" s="619"/>
      <c r="CF25" s="619"/>
      <c r="CG25" s="619"/>
      <c r="CH25" s="619"/>
      <c r="CI25" s="619"/>
      <c r="CJ25" s="619"/>
      <c r="CK25" s="619"/>
      <c r="CL25" s="619"/>
      <c r="CM25" s="619"/>
      <c r="CN25" s="619"/>
      <c r="CO25" s="619"/>
      <c r="CP25" s="619"/>
      <c r="CQ25" s="620"/>
      <c r="CR25" s="621">
        <v>5699059</v>
      </c>
      <c r="CS25" s="634"/>
      <c r="CT25" s="634"/>
      <c r="CU25" s="634"/>
      <c r="CV25" s="634"/>
      <c r="CW25" s="634"/>
      <c r="CX25" s="634"/>
      <c r="CY25" s="635"/>
      <c r="CZ25" s="624">
        <v>10.8</v>
      </c>
      <c r="DA25" s="636"/>
      <c r="DB25" s="636"/>
      <c r="DC25" s="637"/>
      <c r="DD25" s="627">
        <v>5033904</v>
      </c>
      <c r="DE25" s="634"/>
      <c r="DF25" s="634"/>
      <c r="DG25" s="634"/>
      <c r="DH25" s="634"/>
      <c r="DI25" s="634"/>
      <c r="DJ25" s="634"/>
      <c r="DK25" s="635"/>
      <c r="DL25" s="627">
        <v>4952208</v>
      </c>
      <c r="DM25" s="634"/>
      <c r="DN25" s="634"/>
      <c r="DO25" s="634"/>
      <c r="DP25" s="634"/>
      <c r="DQ25" s="634"/>
      <c r="DR25" s="634"/>
      <c r="DS25" s="634"/>
      <c r="DT25" s="634"/>
      <c r="DU25" s="634"/>
      <c r="DV25" s="635"/>
      <c r="DW25" s="624">
        <v>18.899999999999999</v>
      </c>
      <c r="DX25" s="636"/>
      <c r="DY25" s="636"/>
      <c r="DZ25" s="636"/>
      <c r="EA25" s="636"/>
      <c r="EB25" s="636"/>
      <c r="EC25" s="648"/>
    </row>
    <row r="26" spans="2:133" ht="11.25" customHeight="1" x14ac:dyDescent="0.2">
      <c r="B26" s="618" t="s">
        <v>298</v>
      </c>
      <c r="C26" s="619"/>
      <c r="D26" s="619"/>
      <c r="E26" s="619"/>
      <c r="F26" s="619"/>
      <c r="G26" s="619"/>
      <c r="H26" s="619"/>
      <c r="I26" s="619"/>
      <c r="J26" s="619"/>
      <c r="K26" s="619"/>
      <c r="L26" s="619"/>
      <c r="M26" s="619"/>
      <c r="N26" s="619"/>
      <c r="O26" s="619"/>
      <c r="P26" s="619"/>
      <c r="Q26" s="620"/>
      <c r="R26" s="621">
        <v>13011</v>
      </c>
      <c r="S26" s="622"/>
      <c r="T26" s="622"/>
      <c r="U26" s="622"/>
      <c r="V26" s="622"/>
      <c r="W26" s="622"/>
      <c r="X26" s="622"/>
      <c r="Y26" s="623"/>
      <c r="Z26" s="659">
        <v>0</v>
      </c>
      <c r="AA26" s="659"/>
      <c r="AB26" s="659"/>
      <c r="AC26" s="659"/>
      <c r="AD26" s="660">
        <v>13011</v>
      </c>
      <c r="AE26" s="660"/>
      <c r="AF26" s="660"/>
      <c r="AG26" s="660"/>
      <c r="AH26" s="660"/>
      <c r="AI26" s="660"/>
      <c r="AJ26" s="660"/>
      <c r="AK26" s="660"/>
      <c r="AL26" s="624">
        <v>0.1</v>
      </c>
      <c r="AM26" s="625"/>
      <c r="AN26" s="625"/>
      <c r="AO26" s="661"/>
      <c r="AP26" s="618" t="s">
        <v>299</v>
      </c>
      <c r="AQ26" s="698"/>
      <c r="AR26" s="698"/>
      <c r="AS26" s="698"/>
      <c r="AT26" s="698"/>
      <c r="AU26" s="698"/>
      <c r="AV26" s="698"/>
      <c r="AW26" s="698"/>
      <c r="AX26" s="698"/>
      <c r="AY26" s="698"/>
      <c r="AZ26" s="698"/>
      <c r="BA26" s="698"/>
      <c r="BB26" s="698"/>
      <c r="BC26" s="698"/>
      <c r="BD26" s="698"/>
      <c r="BE26" s="698"/>
      <c r="BF26" s="699"/>
      <c r="BG26" s="621" t="s">
        <v>140</v>
      </c>
      <c r="BH26" s="622"/>
      <c r="BI26" s="622"/>
      <c r="BJ26" s="622"/>
      <c r="BK26" s="622"/>
      <c r="BL26" s="622"/>
      <c r="BM26" s="622"/>
      <c r="BN26" s="623"/>
      <c r="BO26" s="659" t="s">
        <v>237</v>
      </c>
      <c r="BP26" s="659"/>
      <c r="BQ26" s="659"/>
      <c r="BR26" s="659"/>
      <c r="BS26" s="660" t="s">
        <v>237</v>
      </c>
      <c r="BT26" s="660"/>
      <c r="BU26" s="660"/>
      <c r="BV26" s="660"/>
      <c r="BW26" s="660"/>
      <c r="BX26" s="660"/>
      <c r="BY26" s="660"/>
      <c r="BZ26" s="660"/>
      <c r="CA26" s="660"/>
      <c r="CB26" s="700"/>
      <c r="CD26" s="618" t="s">
        <v>300</v>
      </c>
      <c r="CE26" s="619"/>
      <c r="CF26" s="619"/>
      <c r="CG26" s="619"/>
      <c r="CH26" s="619"/>
      <c r="CI26" s="619"/>
      <c r="CJ26" s="619"/>
      <c r="CK26" s="619"/>
      <c r="CL26" s="619"/>
      <c r="CM26" s="619"/>
      <c r="CN26" s="619"/>
      <c r="CO26" s="619"/>
      <c r="CP26" s="619"/>
      <c r="CQ26" s="620"/>
      <c r="CR26" s="621">
        <v>3502548</v>
      </c>
      <c r="CS26" s="622"/>
      <c r="CT26" s="622"/>
      <c r="CU26" s="622"/>
      <c r="CV26" s="622"/>
      <c r="CW26" s="622"/>
      <c r="CX26" s="622"/>
      <c r="CY26" s="623"/>
      <c r="CZ26" s="624">
        <v>6.7</v>
      </c>
      <c r="DA26" s="636"/>
      <c r="DB26" s="636"/>
      <c r="DC26" s="637"/>
      <c r="DD26" s="627">
        <v>3003792</v>
      </c>
      <c r="DE26" s="622"/>
      <c r="DF26" s="622"/>
      <c r="DG26" s="622"/>
      <c r="DH26" s="622"/>
      <c r="DI26" s="622"/>
      <c r="DJ26" s="622"/>
      <c r="DK26" s="623"/>
      <c r="DL26" s="627" t="s">
        <v>237</v>
      </c>
      <c r="DM26" s="622"/>
      <c r="DN26" s="622"/>
      <c r="DO26" s="622"/>
      <c r="DP26" s="622"/>
      <c r="DQ26" s="622"/>
      <c r="DR26" s="622"/>
      <c r="DS26" s="622"/>
      <c r="DT26" s="622"/>
      <c r="DU26" s="622"/>
      <c r="DV26" s="623"/>
      <c r="DW26" s="624" t="s">
        <v>237</v>
      </c>
      <c r="DX26" s="636"/>
      <c r="DY26" s="636"/>
      <c r="DZ26" s="636"/>
      <c r="EA26" s="636"/>
      <c r="EB26" s="636"/>
      <c r="EC26" s="648"/>
    </row>
    <row r="27" spans="2:133" ht="11.25" customHeight="1" x14ac:dyDescent="0.2">
      <c r="B27" s="618" t="s">
        <v>301</v>
      </c>
      <c r="C27" s="619"/>
      <c r="D27" s="619"/>
      <c r="E27" s="619"/>
      <c r="F27" s="619"/>
      <c r="G27" s="619"/>
      <c r="H27" s="619"/>
      <c r="I27" s="619"/>
      <c r="J27" s="619"/>
      <c r="K27" s="619"/>
      <c r="L27" s="619"/>
      <c r="M27" s="619"/>
      <c r="N27" s="619"/>
      <c r="O27" s="619"/>
      <c r="P27" s="619"/>
      <c r="Q27" s="620"/>
      <c r="R27" s="621">
        <v>85866</v>
      </c>
      <c r="S27" s="622"/>
      <c r="T27" s="622"/>
      <c r="U27" s="622"/>
      <c r="V27" s="622"/>
      <c r="W27" s="622"/>
      <c r="X27" s="622"/>
      <c r="Y27" s="623"/>
      <c r="Z27" s="659">
        <v>0.2</v>
      </c>
      <c r="AA27" s="659"/>
      <c r="AB27" s="659"/>
      <c r="AC27" s="659"/>
      <c r="AD27" s="660">
        <v>1787</v>
      </c>
      <c r="AE27" s="660"/>
      <c r="AF27" s="660"/>
      <c r="AG27" s="660"/>
      <c r="AH27" s="660"/>
      <c r="AI27" s="660"/>
      <c r="AJ27" s="660"/>
      <c r="AK27" s="660"/>
      <c r="AL27" s="624">
        <v>0</v>
      </c>
      <c r="AM27" s="625"/>
      <c r="AN27" s="625"/>
      <c r="AO27" s="661"/>
      <c r="AP27" s="618" t="s">
        <v>302</v>
      </c>
      <c r="AQ27" s="619"/>
      <c r="AR27" s="619"/>
      <c r="AS27" s="619"/>
      <c r="AT27" s="619"/>
      <c r="AU27" s="619"/>
      <c r="AV27" s="619"/>
      <c r="AW27" s="619"/>
      <c r="AX27" s="619"/>
      <c r="AY27" s="619"/>
      <c r="AZ27" s="619"/>
      <c r="BA27" s="619"/>
      <c r="BB27" s="619"/>
      <c r="BC27" s="619"/>
      <c r="BD27" s="619"/>
      <c r="BE27" s="619"/>
      <c r="BF27" s="620"/>
      <c r="BG27" s="621">
        <v>17096550</v>
      </c>
      <c r="BH27" s="622"/>
      <c r="BI27" s="622"/>
      <c r="BJ27" s="622"/>
      <c r="BK27" s="622"/>
      <c r="BL27" s="622"/>
      <c r="BM27" s="622"/>
      <c r="BN27" s="623"/>
      <c r="BO27" s="659">
        <v>100</v>
      </c>
      <c r="BP27" s="659"/>
      <c r="BQ27" s="659"/>
      <c r="BR27" s="659"/>
      <c r="BS27" s="660">
        <v>231976</v>
      </c>
      <c r="BT27" s="660"/>
      <c r="BU27" s="660"/>
      <c r="BV27" s="660"/>
      <c r="BW27" s="660"/>
      <c r="BX27" s="660"/>
      <c r="BY27" s="660"/>
      <c r="BZ27" s="660"/>
      <c r="CA27" s="660"/>
      <c r="CB27" s="700"/>
      <c r="CD27" s="618" t="s">
        <v>303</v>
      </c>
      <c r="CE27" s="619"/>
      <c r="CF27" s="619"/>
      <c r="CG27" s="619"/>
      <c r="CH27" s="619"/>
      <c r="CI27" s="619"/>
      <c r="CJ27" s="619"/>
      <c r="CK27" s="619"/>
      <c r="CL27" s="619"/>
      <c r="CM27" s="619"/>
      <c r="CN27" s="619"/>
      <c r="CO27" s="619"/>
      <c r="CP27" s="619"/>
      <c r="CQ27" s="620"/>
      <c r="CR27" s="621">
        <v>14709483</v>
      </c>
      <c r="CS27" s="634"/>
      <c r="CT27" s="634"/>
      <c r="CU27" s="634"/>
      <c r="CV27" s="634"/>
      <c r="CW27" s="634"/>
      <c r="CX27" s="634"/>
      <c r="CY27" s="635"/>
      <c r="CZ27" s="624">
        <v>28</v>
      </c>
      <c r="DA27" s="636"/>
      <c r="DB27" s="636"/>
      <c r="DC27" s="637"/>
      <c r="DD27" s="627">
        <v>3781253</v>
      </c>
      <c r="DE27" s="634"/>
      <c r="DF27" s="634"/>
      <c r="DG27" s="634"/>
      <c r="DH27" s="634"/>
      <c r="DI27" s="634"/>
      <c r="DJ27" s="634"/>
      <c r="DK27" s="635"/>
      <c r="DL27" s="627">
        <v>3774823</v>
      </c>
      <c r="DM27" s="634"/>
      <c r="DN27" s="634"/>
      <c r="DO27" s="634"/>
      <c r="DP27" s="634"/>
      <c r="DQ27" s="634"/>
      <c r="DR27" s="634"/>
      <c r="DS27" s="634"/>
      <c r="DT27" s="634"/>
      <c r="DU27" s="634"/>
      <c r="DV27" s="635"/>
      <c r="DW27" s="624">
        <v>14.4</v>
      </c>
      <c r="DX27" s="636"/>
      <c r="DY27" s="636"/>
      <c r="DZ27" s="636"/>
      <c r="EA27" s="636"/>
      <c r="EB27" s="636"/>
      <c r="EC27" s="648"/>
    </row>
    <row r="28" spans="2:133" ht="11.25" customHeight="1" x14ac:dyDescent="0.2">
      <c r="B28" s="618" t="s">
        <v>304</v>
      </c>
      <c r="C28" s="619"/>
      <c r="D28" s="619"/>
      <c r="E28" s="619"/>
      <c r="F28" s="619"/>
      <c r="G28" s="619"/>
      <c r="H28" s="619"/>
      <c r="I28" s="619"/>
      <c r="J28" s="619"/>
      <c r="K28" s="619"/>
      <c r="L28" s="619"/>
      <c r="M28" s="619"/>
      <c r="N28" s="619"/>
      <c r="O28" s="619"/>
      <c r="P28" s="619"/>
      <c r="Q28" s="620"/>
      <c r="R28" s="621">
        <v>710706</v>
      </c>
      <c r="S28" s="622"/>
      <c r="T28" s="622"/>
      <c r="U28" s="622"/>
      <c r="V28" s="622"/>
      <c r="W28" s="622"/>
      <c r="X28" s="622"/>
      <c r="Y28" s="623"/>
      <c r="Z28" s="659">
        <v>1.3</v>
      </c>
      <c r="AA28" s="659"/>
      <c r="AB28" s="659"/>
      <c r="AC28" s="659"/>
      <c r="AD28" s="660">
        <v>99547</v>
      </c>
      <c r="AE28" s="660"/>
      <c r="AF28" s="660"/>
      <c r="AG28" s="660"/>
      <c r="AH28" s="660"/>
      <c r="AI28" s="660"/>
      <c r="AJ28" s="660"/>
      <c r="AK28" s="660"/>
      <c r="AL28" s="624">
        <v>0.4</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305</v>
      </c>
      <c r="CE28" s="619"/>
      <c r="CF28" s="619"/>
      <c r="CG28" s="619"/>
      <c r="CH28" s="619"/>
      <c r="CI28" s="619"/>
      <c r="CJ28" s="619"/>
      <c r="CK28" s="619"/>
      <c r="CL28" s="619"/>
      <c r="CM28" s="619"/>
      <c r="CN28" s="619"/>
      <c r="CO28" s="619"/>
      <c r="CP28" s="619"/>
      <c r="CQ28" s="620"/>
      <c r="CR28" s="621">
        <v>3780961</v>
      </c>
      <c r="CS28" s="622"/>
      <c r="CT28" s="622"/>
      <c r="CU28" s="622"/>
      <c r="CV28" s="622"/>
      <c r="CW28" s="622"/>
      <c r="CX28" s="622"/>
      <c r="CY28" s="623"/>
      <c r="CZ28" s="624">
        <v>7.2</v>
      </c>
      <c r="DA28" s="636"/>
      <c r="DB28" s="636"/>
      <c r="DC28" s="637"/>
      <c r="DD28" s="627">
        <v>3780961</v>
      </c>
      <c r="DE28" s="622"/>
      <c r="DF28" s="622"/>
      <c r="DG28" s="622"/>
      <c r="DH28" s="622"/>
      <c r="DI28" s="622"/>
      <c r="DJ28" s="622"/>
      <c r="DK28" s="623"/>
      <c r="DL28" s="627">
        <v>3780961</v>
      </c>
      <c r="DM28" s="622"/>
      <c r="DN28" s="622"/>
      <c r="DO28" s="622"/>
      <c r="DP28" s="622"/>
      <c r="DQ28" s="622"/>
      <c r="DR28" s="622"/>
      <c r="DS28" s="622"/>
      <c r="DT28" s="622"/>
      <c r="DU28" s="622"/>
      <c r="DV28" s="623"/>
      <c r="DW28" s="624">
        <v>14.4</v>
      </c>
      <c r="DX28" s="636"/>
      <c r="DY28" s="636"/>
      <c r="DZ28" s="636"/>
      <c r="EA28" s="636"/>
      <c r="EB28" s="636"/>
      <c r="EC28" s="648"/>
    </row>
    <row r="29" spans="2:133" ht="11.25" customHeight="1" x14ac:dyDescent="0.2">
      <c r="B29" s="618" t="s">
        <v>306</v>
      </c>
      <c r="C29" s="619"/>
      <c r="D29" s="619"/>
      <c r="E29" s="619"/>
      <c r="F29" s="619"/>
      <c r="G29" s="619"/>
      <c r="H29" s="619"/>
      <c r="I29" s="619"/>
      <c r="J29" s="619"/>
      <c r="K29" s="619"/>
      <c r="L29" s="619"/>
      <c r="M29" s="619"/>
      <c r="N29" s="619"/>
      <c r="O29" s="619"/>
      <c r="P29" s="619"/>
      <c r="Q29" s="620"/>
      <c r="R29" s="621">
        <v>394765</v>
      </c>
      <c r="S29" s="622"/>
      <c r="T29" s="622"/>
      <c r="U29" s="622"/>
      <c r="V29" s="622"/>
      <c r="W29" s="622"/>
      <c r="X29" s="622"/>
      <c r="Y29" s="623"/>
      <c r="Z29" s="659">
        <v>0.7</v>
      </c>
      <c r="AA29" s="659"/>
      <c r="AB29" s="659"/>
      <c r="AC29" s="659"/>
      <c r="AD29" s="660" t="s">
        <v>237</v>
      </c>
      <c r="AE29" s="660"/>
      <c r="AF29" s="660"/>
      <c r="AG29" s="660"/>
      <c r="AH29" s="660"/>
      <c r="AI29" s="660"/>
      <c r="AJ29" s="660"/>
      <c r="AK29" s="660"/>
      <c r="AL29" s="624" t="s">
        <v>140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307</v>
      </c>
      <c r="CE29" s="641"/>
      <c r="CF29" s="618" t="s">
        <v>308</v>
      </c>
      <c r="CG29" s="619"/>
      <c r="CH29" s="619"/>
      <c r="CI29" s="619"/>
      <c r="CJ29" s="619"/>
      <c r="CK29" s="619"/>
      <c r="CL29" s="619"/>
      <c r="CM29" s="619"/>
      <c r="CN29" s="619"/>
      <c r="CO29" s="619"/>
      <c r="CP29" s="619"/>
      <c r="CQ29" s="620"/>
      <c r="CR29" s="621">
        <v>3780961</v>
      </c>
      <c r="CS29" s="634"/>
      <c r="CT29" s="634"/>
      <c r="CU29" s="634"/>
      <c r="CV29" s="634"/>
      <c r="CW29" s="634"/>
      <c r="CX29" s="634"/>
      <c r="CY29" s="635"/>
      <c r="CZ29" s="624">
        <v>7.2</v>
      </c>
      <c r="DA29" s="636"/>
      <c r="DB29" s="636"/>
      <c r="DC29" s="637"/>
      <c r="DD29" s="627">
        <v>3780961</v>
      </c>
      <c r="DE29" s="634"/>
      <c r="DF29" s="634"/>
      <c r="DG29" s="634"/>
      <c r="DH29" s="634"/>
      <c r="DI29" s="634"/>
      <c r="DJ29" s="634"/>
      <c r="DK29" s="635"/>
      <c r="DL29" s="627">
        <v>3780961</v>
      </c>
      <c r="DM29" s="634"/>
      <c r="DN29" s="634"/>
      <c r="DO29" s="634"/>
      <c r="DP29" s="634"/>
      <c r="DQ29" s="634"/>
      <c r="DR29" s="634"/>
      <c r="DS29" s="634"/>
      <c r="DT29" s="634"/>
      <c r="DU29" s="634"/>
      <c r="DV29" s="635"/>
      <c r="DW29" s="624">
        <v>14.4</v>
      </c>
      <c r="DX29" s="636"/>
      <c r="DY29" s="636"/>
      <c r="DZ29" s="636"/>
      <c r="EA29" s="636"/>
      <c r="EB29" s="636"/>
      <c r="EC29" s="648"/>
    </row>
    <row r="30" spans="2:133" ht="11.25" customHeight="1" x14ac:dyDescent="0.2">
      <c r="B30" s="618" t="s">
        <v>309</v>
      </c>
      <c r="C30" s="619"/>
      <c r="D30" s="619"/>
      <c r="E30" s="619"/>
      <c r="F30" s="619"/>
      <c r="G30" s="619"/>
      <c r="H30" s="619"/>
      <c r="I30" s="619"/>
      <c r="J30" s="619"/>
      <c r="K30" s="619"/>
      <c r="L30" s="619"/>
      <c r="M30" s="619"/>
      <c r="N30" s="619"/>
      <c r="O30" s="619"/>
      <c r="P30" s="619"/>
      <c r="Q30" s="620"/>
      <c r="R30" s="621">
        <v>11629320</v>
      </c>
      <c r="S30" s="622"/>
      <c r="T30" s="622"/>
      <c r="U30" s="622"/>
      <c r="V30" s="622"/>
      <c r="W30" s="622"/>
      <c r="X30" s="622"/>
      <c r="Y30" s="623"/>
      <c r="Z30" s="659">
        <v>21.6</v>
      </c>
      <c r="AA30" s="659"/>
      <c r="AB30" s="659"/>
      <c r="AC30" s="659"/>
      <c r="AD30" s="660" t="s">
        <v>140</v>
      </c>
      <c r="AE30" s="660"/>
      <c r="AF30" s="660"/>
      <c r="AG30" s="660"/>
      <c r="AH30" s="660"/>
      <c r="AI30" s="660"/>
      <c r="AJ30" s="660"/>
      <c r="AK30" s="660"/>
      <c r="AL30" s="624" t="s">
        <v>140</v>
      </c>
      <c r="AM30" s="625"/>
      <c r="AN30" s="625"/>
      <c r="AO30" s="661"/>
      <c r="AP30" s="673" t="s">
        <v>225</v>
      </c>
      <c r="AQ30" s="674"/>
      <c r="AR30" s="674"/>
      <c r="AS30" s="674"/>
      <c r="AT30" s="674"/>
      <c r="AU30" s="674"/>
      <c r="AV30" s="674"/>
      <c r="AW30" s="674"/>
      <c r="AX30" s="674"/>
      <c r="AY30" s="674"/>
      <c r="AZ30" s="674"/>
      <c r="BA30" s="674"/>
      <c r="BB30" s="674"/>
      <c r="BC30" s="674"/>
      <c r="BD30" s="674"/>
      <c r="BE30" s="674"/>
      <c r="BF30" s="675"/>
      <c r="BG30" s="673" t="s">
        <v>310</v>
      </c>
      <c r="BH30" s="691"/>
      <c r="BI30" s="691"/>
      <c r="BJ30" s="691"/>
      <c r="BK30" s="691"/>
      <c r="BL30" s="691"/>
      <c r="BM30" s="691"/>
      <c r="BN30" s="691"/>
      <c r="BO30" s="691"/>
      <c r="BP30" s="691"/>
      <c r="BQ30" s="692"/>
      <c r="BR30" s="673" t="s">
        <v>311</v>
      </c>
      <c r="BS30" s="691"/>
      <c r="BT30" s="691"/>
      <c r="BU30" s="691"/>
      <c r="BV30" s="691"/>
      <c r="BW30" s="691"/>
      <c r="BX30" s="691"/>
      <c r="BY30" s="691"/>
      <c r="BZ30" s="691"/>
      <c r="CA30" s="691"/>
      <c r="CB30" s="692"/>
      <c r="CD30" s="642"/>
      <c r="CE30" s="643"/>
      <c r="CF30" s="618" t="s">
        <v>312</v>
      </c>
      <c r="CG30" s="619"/>
      <c r="CH30" s="619"/>
      <c r="CI30" s="619"/>
      <c r="CJ30" s="619"/>
      <c r="CK30" s="619"/>
      <c r="CL30" s="619"/>
      <c r="CM30" s="619"/>
      <c r="CN30" s="619"/>
      <c r="CO30" s="619"/>
      <c r="CP30" s="619"/>
      <c r="CQ30" s="620"/>
      <c r="CR30" s="621">
        <v>3641587</v>
      </c>
      <c r="CS30" s="622"/>
      <c r="CT30" s="622"/>
      <c r="CU30" s="622"/>
      <c r="CV30" s="622"/>
      <c r="CW30" s="622"/>
      <c r="CX30" s="622"/>
      <c r="CY30" s="623"/>
      <c r="CZ30" s="624">
        <v>6.9</v>
      </c>
      <c r="DA30" s="636"/>
      <c r="DB30" s="636"/>
      <c r="DC30" s="637"/>
      <c r="DD30" s="627">
        <v>3641587</v>
      </c>
      <c r="DE30" s="622"/>
      <c r="DF30" s="622"/>
      <c r="DG30" s="622"/>
      <c r="DH30" s="622"/>
      <c r="DI30" s="622"/>
      <c r="DJ30" s="622"/>
      <c r="DK30" s="623"/>
      <c r="DL30" s="627">
        <v>3641587</v>
      </c>
      <c r="DM30" s="622"/>
      <c r="DN30" s="622"/>
      <c r="DO30" s="622"/>
      <c r="DP30" s="622"/>
      <c r="DQ30" s="622"/>
      <c r="DR30" s="622"/>
      <c r="DS30" s="622"/>
      <c r="DT30" s="622"/>
      <c r="DU30" s="622"/>
      <c r="DV30" s="623"/>
      <c r="DW30" s="624">
        <v>13.9</v>
      </c>
      <c r="DX30" s="636"/>
      <c r="DY30" s="636"/>
      <c r="DZ30" s="636"/>
      <c r="EA30" s="636"/>
      <c r="EB30" s="636"/>
      <c r="EC30" s="648"/>
    </row>
    <row r="31" spans="2:133" ht="11.25" customHeight="1" x14ac:dyDescent="0.2">
      <c r="B31" s="688" t="s">
        <v>313</v>
      </c>
      <c r="C31" s="689"/>
      <c r="D31" s="689"/>
      <c r="E31" s="689"/>
      <c r="F31" s="689"/>
      <c r="G31" s="689"/>
      <c r="H31" s="689"/>
      <c r="I31" s="689"/>
      <c r="J31" s="689"/>
      <c r="K31" s="689"/>
      <c r="L31" s="689"/>
      <c r="M31" s="689"/>
      <c r="N31" s="689"/>
      <c r="O31" s="689"/>
      <c r="P31" s="689"/>
      <c r="Q31" s="690"/>
      <c r="R31" s="621" t="s">
        <v>140</v>
      </c>
      <c r="S31" s="622"/>
      <c r="T31" s="622"/>
      <c r="U31" s="622"/>
      <c r="V31" s="622"/>
      <c r="W31" s="622"/>
      <c r="X31" s="622"/>
      <c r="Y31" s="623"/>
      <c r="Z31" s="659" t="s">
        <v>237</v>
      </c>
      <c r="AA31" s="659"/>
      <c r="AB31" s="659"/>
      <c r="AC31" s="659"/>
      <c r="AD31" s="660" t="s">
        <v>140</v>
      </c>
      <c r="AE31" s="660"/>
      <c r="AF31" s="660"/>
      <c r="AG31" s="660"/>
      <c r="AH31" s="660"/>
      <c r="AI31" s="660"/>
      <c r="AJ31" s="660"/>
      <c r="AK31" s="660"/>
      <c r="AL31" s="624" t="s">
        <v>140</v>
      </c>
      <c r="AM31" s="625"/>
      <c r="AN31" s="625"/>
      <c r="AO31" s="661"/>
      <c r="AP31" s="693" t="s">
        <v>314</v>
      </c>
      <c r="AQ31" s="694"/>
      <c r="AR31" s="694"/>
      <c r="AS31" s="694"/>
      <c r="AT31" s="695" t="s">
        <v>315</v>
      </c>
      <c r="AU31" s="218"/>
      <c r="AV31" s="218"/>
      <c r="AW31" s="218"/>
      <c r="AX31" s="679" t="s">
        <v>189</v>
      </c>
      <c r="AY31" s="680"/>
      <c r="AZ31" s="680"/>
      <c r="BA31" s="680"/>
      <c r="BB31" s="680"/>
      <c r="BC31" s="680"/>
      <c r="BD31" s="680"/>
      <c r="BE31" s="680"/>
      <c r="BF31" s="681"/>
      <c r="BG31" s="683">
        <v>99.4</v>
      </c>
      <c r="BH31" s="684"/>
      <c r="BI31" s="684"/>
      <c r="BJ31" s="684"/>
      <c r="BK31" s="684"/>
      <c r="BL31" s="684"/>
      <c r="BM31" s="685">
        <v>99.1</v>
      </c>
      <c r="BN31" s="684"/>
      <c r="BO31" s="684"/>
      <c r="BP31" s="684"/>
      <c r="BQ31" s="686"/>
      <c r="BR31" s="683">
        <v>99.5</v>
      </c>
      <c r="BS31" s="684"/>
      <c r="BT31" s="684"/>
      <c r="BU31" s="684"/>
      <c r="BV31" s="684"/>
      <c r="BW31" s="684"/>
      <c r="BX31" s="685">
        <v>99.1</v>
      </c>
      <c r="BY31" s="684"/>
      <c r="BZ31" s="684"/>
      <c r="CA31" s="684"/>
      <c r="CB31" s="686"/>
      <c r="CD31" s="642"/>
      <c r="CE31" s="643"/>
      <c r="CF31" s="618" t="s">
        <v>316</v>
      </c>
      <c r="CG31" s="619"/>
      <c r="CH31" s="619"/>
      <c r="CI31" s="619"/>
      <c r="CJ31" s="619"/>
      <c r="CK31" s="619"/>
      <c r="CL31" s="619"/>
      <c r="CM31" s="619"/>
      <c r="CN31" s="619"/>
      <c r="CO31" s="619"/>
      <c r="CP31" s="619"/>
      <c r="CQ31" s="620"/>
      <c r="CR31" s="621">
        <v>139374</v>
      </c>
      <c r="CS31" s="634"/>
      <c r="CT31" s="634"/>
      <c r="CU31" s="634"/>
      <c r="CV31" s="634"/>
      <c r="CW31" s="634"/>
      <c r="CX31" s="634"/>
      <c r="CY31" s="635"/>
      <c r="CZ31" s="624">
        <v>0.3</v>
      </c>
      <c r="DA31" s="636"/>
      <c r="DB31" s="636"/>
      <c r="DC31" s="637"/>
      <c r="DD31" s="627">
        <v>139374</v>
      </c>
      <c r="DE31" s="634"/>
      <c r="DF31" s="634"/>
      <c r="DG31" s="634"/>
      <c r="DH31" s="634"/>
      <c r="DI31" s="634"/>
      <c r="DJ31" s="634"/>
      <c r="DK31" s="635"/>
      <c r="DL31" s="627">
        <v>139374</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2">
      <c r="B32" s="618" t="s">
        <v>317</v>
      </c>
      <c r="C32" s="619"/>
      <c r="D32" s="619"/>
      <c r="E32" s="619"/>
      <c r="F32" s="619"/>
      <c r="G32" s="619"/>
      <c r="H32" s="619"/>
      <c r="I32" s="619"/>
      <c r="J32" s="619"/>
      <c r="K32" s="619"/>
      <c r="L32" s="619"/>
      <c r="M32" s="619"/>
      <c r="N32" s="619"/>
      <c r="O32" s="619"/>
      <c r="P32" s="619"/>
      <c r="Q32" s="620"/>
      <c r="R32" s="621">
        <v>3882567</v>
      </c>
      <c r="S32" s="622"/>
      <c r="T32" s="622"/>
      <c r="U32" s="622"/>
      <c r="V32" s="622"/>
      <c r="W32" s="622"/>
      <c r="X32" s="622"/>
      <c r="Y32" s="623"/>
      <c r="Z32" s="659">
        <v>7.2</v>
      </c>
      <c r="AA32" s="659"/>
      <c r="AB32" s="659"/>
      <c r="AC32" s="659"/>
      <c r="AD32" s="660" t="s">
        <v>140</v>
      </c>
      <c r="AE32" s="660"/>
      <c r="AF32" s="660"/>
      <c r="AG32" s="660"/>
      <c r="AH32" s="660"/>
      <c r="AI32" s="660"/>
      <c r="AJ32" s="660"/>
      <c r="AK32" s="660"/>
      <c r="AL32" s="624" t="s">
        <v>140</v>
      </c>
      <c r="AM32" s="625"/>
      <c r="AN32" s="625"/>
      <c r="AO32" s="661"/>
      <c r="AP32" s="662"/>
      <c r="AQ32" s="663"/>
      <c r="AR32" s="663"/>
      <c r="AS32" s="663"/>
      <c r="AT32" s="696"/>
      <c r="AU32" s="214" t="s">
        <v>318</v>
      </c>
      <c r="AX32" s="618" t="s">
        <v>319</v>
      </c>
      <c r="AY32" s="619"/>
      <c r="AZ32" s="619"/>
      <c r="BA32" s="619"/>
      <c r="BB32" s="619"/>
      <c r="BC32" s="619"/>
      <c r="BD32" s="619"/>
      <c r="BE32" s="619"/>
      <c r="BF32" s="620"/>
      <c r="BG32" s="687">
        <v>99</v>
      </c>
      <c r="BH32" s="634"/>
      <c r="BI32" s="634"/>
      <c r="BJ32" s="634"/>
      <c r="BK32" s="634"/>
      <c r="BL32" s="634"/>
      <c r="BM32" s="625">
        <v>98.6</v>
      </c>
      <c r="BN32" s="634"/>
      <c r="BO32" s="634"/>
      <c r="BP32" s="634"/>
      <c r="BQ32" s="657"/>
      <c r="BR32" s="687">
        <v>99.3</v>
      </c>
      <c r="BS32" s="634"/>
      <c r="BT32" s="634"/>
      <c r="BU32" s="634"/>
      <c r="BV32" s="634"/>
      <c r="BW32" s="634"/>
      <c r="BX32" s="625">
        <v>98.5</v>
      </c>
      <c r="BY32" s="634"/>
      <c r="BZ32" s="634"/>
      <c r="CA32" s="634"/>
      <c r="CB32" s="657"/>
      <c r="CD32" s="644"/>
      <c r="CE32" s="645"/>
      <c r="CF32" s="618" t="s">
        <v>320</v>
      </c>
      <c r="CG32" s="619"/>
      <c r="CH32" s="619"/>
      <c r="CI32" s="619"/>
      <c r="CJ32" s="619"/>
      <c r="CK32" s="619"/>
      <c r="CL32" s="619"/>
      <c r="CM32" s="619"/>
      <c r="CN32" s="619"/>
      <c r="CO32" s="619"/>
      <c r="CP32" s="619"/>
      <c r="CQ32" s="620"/>
      <c r="CR32" s="621" t="s">
        <v>237</v>
      </c>
      <c r="CS32" s="622"/>
      <c r="CT32" s="622"/>
      <c r="CU32" s="622"/>
      <c r="CV32" s="622"/>
      <c r="CW32" s="622"/>
      <c r="CX32" s="622"/>
      <c r="CY32" s="623"/>
      <c r="CZ32" s="624" t="s">
        <v>140</v>
      </c>
      <c r="DA32" s="636"/>
      <c r="DB32" s="636"/>
      <c r="DC32" s="637"/>
      <c r="DD32" s="627" t="s">
        <v>237</v>
      </c>
      <c r="DE32" s="622"/>
      <c r="DF32" s="622"/>
      <c r="DG32" s="622"/>
      <c r="DH32" s="622"/>
      <c r="DI32" s="622"/>
      <c r="DJ32" s="622"/>
      <c r="DK32" s="623"/>
      <c r="DL32" s="627" t="s">
        <v>140</v>
      </c>
      <c r="DM32" s="622"/>
      <c r="DN32" s="622"/>
      <c r="DO32" s="622"/>
      <c r="DP32" s="622"/>
      <c r="DQ32" s="622"/>
      <c r="DR32" s="622"/>
      <c r="DS32" s="622"/>
      <c r="DT32" s="622"/>
      <c r="DU32" s="622"/>
      <c r="DV32" s="623"/>
      <c r="DW32" s="624" t="s">
        <v>237</v>
      </c>
      <c r="DX32" s="636"/>
      <c r="DY32" s="636"/>
      <c r="DZ32" s="636"/>
      <c r="EA32" s="636"/>
      <c r="EB32" s="636"/>
      <c r="EC32" s="648"/>
    </row>
    <row r="33" spans="2:133" ht="11.25" customHeight="1" x14ac:dyDescent="0.2">
      <c r="B33" s="618" t="s">
        <v>321</v>
      </c>
      <c r="C33" s="619"/>
      <c r="D33" s="619"/>
      <c r="E33" s="619"/>
      <c r="F33" s="619"/>
      <c r="G33" s="619"/>
      <c r="H33" s="619"/>
      <c r="I33" s="619"/>
      <c r="J33" s="619"/>
      <c r="K33" s="619"/>
      <c r="L33" s="619"/>
      <c r="M33" s="619"/>
      <c r="N33" s="619"/>
      <c r="O33" s="619"/>
      <c r="P33" s="619"/>
      <c r="Q33" s="620"/>
      <c r="R33" s="621">
        <v>169649</v>
      </c>
      <c r="S33" s="622"/>
      <c r="T33" s="622"/>
      <c r="U33" s="622"/>
      <c r="V33" s="622"/>
      <c r="W33" s="622"/>
      <c r="X33" s="622"/>
      <c r="Y33" s="623"/>
      <c r="Z33" s="659">
        <v>0.3</v>
      </c>
      <c r="AA33" s="659"/>
      <c r="AB33" s="659"/>
      <c r="AC33" s="659"/>
      <c r="AD33" s="660">
        <v>24208</v>
      </c>
      <c r="AE33" s="660"/>
      <c r="AF33" s="660"/>
      <c r="AG33" s="660"/>
      <c r="AH33" s="660"/>
      <c r="AI33" s="660"/>
      <c r="AJ33" s="660"/>
      <c r="AK33" s="660"/>
      <c r="AL33" s="624">
        <v>0.1</v>
      </c>
      <c r="AM33" s="625"/>
      <c r="AN33" s="625"/>
      <c r="AO33" s="661"/>
      <c r="AP33" s="664"/>
      <c r="AQ33" s="665"/>
      <c r="AR33" s="665"/>
      <c r="AS33" s="665"/>
      <c r="AT33" s="697"/>
      <c r="AU33" s="219"/>
      <c r="AV33" s="219"/>
      <c r="AW33" s="219"/>
      <c r="AX33" s="602" t="s">
        <v>322</v>
      </c>
      <c r="AY33" s="603"/>
      <c r="AZ33" s="603"/>
      <c r="BA33" s="603"/>
      <c r="BB33" s="603"/>
      <c r="BC33" s="603"/>
      <c r="BD33" s="603"/>
      <c r="BE33" s="603"/>
      <c r="BF33" s="604"/>
      <c r="BG33" s="682">
        <v>99.7</v>
      </c>
      <c r="BH33" s="606"/>
      <c r="BI33" s="606"/>
      <c r="BJ33" s="606"/>
      <c r="BK33" s="606"/>
      <c r="BL33" s="606"/>
      <c r="BM33" s="652">
        <v>99.5</v>
      </c>
      <c r="BN33" s="606"/>
      <c r="BO33" s="606"/>
      <c r="BP33" s="606"/>
      <c r="BQ33" s="669"/>
      <c r="BR33" s="682">
        <v>99.7</v>
      </c>
      <c r="BS33" s="606"/>
      <c r="BT33" s="606"/>
      <c r="BU33" s="606"/>
      <c r="BV33" s="606"/>
      <c r="BW33" s="606"/>
      <c r="BX33" s="652">
        <v>99.4</v>
      </c>
      <c r="BY33" s="606"/>
      <c r="BZ33" s="606"/>
      <c r="CA33" s="606"/>
      <c r="CB33" s="669"/>
      <c r="CD33" s="618" t="s">
        <v>323</v>
      </c>
      <c r="CE33" s="619"/>
      <c r="CF33" s="619"/>
      <c r="CG33" s="619"/>
      <c r="CH33" s="619"/>
      <c r="CI33" s="619"/>
      <c r="CJ33" s="619"/>
      <c r="CK33" s="619"/>
      <c r="CL33" s="619"/>
      <c r="CM33" s="619"/>
      <c r="CN33" s="619"/>
      <c r="CO33" s="619"/>
      <c r="CP33" s="619"/>
      <c r="CQ33" s="620"/>
      <c r="CR33" s="621">
        <v>24446898</v>
      </c>
      <c r="CS33" s="634"/>
      <c r="CT33" s="634"/>
      <c r="CU33" s="634"/>
      <c r="CV33" s="634"/>
      <c r="CW33" s="634"/>
      <c r="CX33" s="634"/>
      <c r="CY33" s="635"/>
      <c r="CZ33" s="624">
        <v>46.5</v>
      </c>
      <c r="DA33" s="636"/>
      <c r="DB33" s="636"/>
      <c r="DC33" s="637"/>
      <c r="DD33" s="627">
        <v>19306764</v>
      </c>
      <c r="DE33" s="634"/>
      <c r="DF33" s="634"/>
      <c r="DG33" s="634"/>
      <c r="DH33" s="634"/>
      <c r="DI33" s="634"/>
      <c r="DJ33" s="634"/>
      <c r="DK33" s="635"/>
      <c r="DL33" s="627">
        <v>12928440</v>
      </c>
      <c r="DM33" s="634"/>
      <c r="DN33" s="634"/>
      <c r="DO33" s="634"/>
      <c r="DP33" s="634"/>
      <c r="DQ33" s="634"/>
      <c r="DR33" s="634"/>
      <c r="DS33" s="634"/>
      <c r="DT33" s="634"/>
      <c r="DU33" s="634"/>
      <c r="DV33" s="635"/>
      <c r="DW33" s="624">
        <v>49.4</v>
      </c>
      <c r="DX33" s="636"/>
      <c r="DY33" s="636"/>
      <c r="DZ33" s="636"/>
      <c r="EA33" s="636"/>
      <c r="EB33" s="636"/>
      <c r="EC33" s="648"/>
    </row>
    <row r="34" spans="2:133" ht="11.25" customHeight="1" x14ac:dyDescent="0.2">
      <c r="B34" s="618" t="s">
        <v>324</v>
      </c>
      <c r="C34" s="619"/>
      <c r="D34" s="619"/>
      <c r="E34" s="619"/>
      <c r="F34" s="619"/>
      <c r="G34" s="619"/>
      <c r="H34" s="619"/>
      <c r="I34" s="619"/>
      <c r="J34" s="619"/>
      <c r="K34" s="619"/>
      <c r="L34" s="619"/>
      <c r="M34" s="619"/>
      <c r="N34" s="619"/>
      <c r="O34" s="619"/>
      <c r="P34" s="619"/>
      <c r="Q34" s="620"/>
      <c r="R34" s="621">
        <v>2511283</v>
      </c>
      <c r="S34" s="622"/>
      <c r="T34" s="622"/>
      <c r="U34" s="622"/>
      <c r="V34" s="622"/>
      <c r="W34" s="622"/>
      <c r="X34" s="622"/>
      <c r="Y34" s="623"/>
      <c r="Z34" s="659">
        <v>4.7</v>
      </c>
      <c r="AA34" s="659"/>
      <c r="AB34" s="659"/>
      <c r="AC34" s="659"/>
      <c r="AD34" s="660" t="s">
        <v>140</v>
      </c>
      <c r="AE34" s="660"/>
      <c r="AF34" s="660"/>
      <c r="AG34" s="660"/>
      <c r="AH34" s="660"/>
      <c r="AI34" s="660"/>
      <c r="AJ34" s="660"/>
      <c r="AK34" s="660"/>
      <c r="AL34" s="624" t="s">
        <v>140</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325</v>
      </c>
      <c r="CE34" s="619"/>
      <c r="CF34" s="619"/>
      <c r="CG34" s="619"/>
      <c r="CH34" s="619"/>
      <c r="CI34" s="619"/>
      <c r="CJ34" s="619"/>
      <c r="CK34" s="619"/>
      <c r="CL34" s="619"/>
      <c r="CM34" s="619"/>
      <c r="CN34" s="619"/>
      <c r="CO34" s="619"/>
      <c r="CP34" s="619"/>
      <c r="CQ34" s="620"/>
      <c r="CR34" s="621">
        <v>9147742</v>
      </c>
      <c r="CS34" s="622"/>
      <c r="CT34" s="622"/>
      <c r="CU34" s="622"/>
      <c r="CV34" s="622"/>
      <c r="CW34" s="622"/>
      <c r="CX34" s="622"/>
      <c r="CY34" s="623"/>
      <c r="CZ34" s="624">
        <v>17.399999999999999</v>
      </c>
      <c r="DA34" s="636"/>
      <c r="DB34" s="636"/>
      <c r="DC34" s="637"/>
      <c r="DD34" s="627">
        <v>6272964</v>
      </c>
      <c r="DE34" s="622"/>
      <c r="DF34" s="622"/>
      <c r="DG34" s="622"/>
      <c r="DH34" s="622"/>
      <c r="DI34" s="622"/>
      <c r="DJ34" s="622"/>
      <c r="DK34" s="623"/>
      <c r="DL34" s="627">
        <v>4767405</v>
      </c>
      <c r="DM34" s="622"/>
      <c r="DN34" s="622"/>
      <c r="DO34" s="622"/>
      <c r="DP34" s="622"/>
      <c r="DQ34" s="622"/>
      <c r="DR34" s="622"/>
      <c r="DS34" s="622"/>
      <c r="DT34" s="622"/>
      <c r="DU34" s="622"/>
      <c r="DV34" s="623"/>
      <c r="DW34" s="624">
        <v>18.2</v>
      </c>
      <c r="DX34" s="636"/>
      <c r="DY34" s="636"/>
      <c r="DZ34" s="636"/>
      <c r="EA34" s="636"/>
      <c r="EB34" s="636"/>
      <c r="EC34" s="648"/>
    </row>
    <row r="35" spans="2:133" ht="11.25" customHeight="1" x14ac:dyDescent="0.2">
      <c r="B35" s="618" t="s">
        <v>326</v>
      </c>
      <c r="C35" s="619"/>
      <c r="D35" s="619"/>
      <c r="E35" s="619"/>
      <c r="F35" s="619"/>
      <c r="G35" s="619"/>
      <c r="H35" s="619"/>
      <c r="I35" s="619"/>
      <c r="J35" s="619"/>
      <c r="K35" s="619"/>
      <c r="L35" s="619"/>
      <c r="M35" s="619"/>
      <c r="N35" s="619"/>
      <c r="O35" s="619"/>
      <c r="P35" s="619"/>
      <c r="Q35" s="620"/>
      <c r="R35" s="621">
        <v>2037629</v>
      </c>
      <c r="S35" s="622"/>
      <c r="T35" s="622"/>
      <c r="U35" s="622"/>
      <c r="V35" s="622"/>
      <c r="W35" s="622"/>
      <c r="X35" s="622"/>
      <c r="Y35" s="623"/>
      <c r="Z35" s="659">
        <v>3.8</v>
      </c>
      <c r="AA35" s="659"/>
      <c r="AB35" s="659"/>
      <c r="AC35" s="659"/>
      <c r="AD35" s="660" t="s">
        <v>237</v>
      </c>
      <c r="AE35" s="660"/>
      <c r="AF35" s="660"/>
      <c r="AG35" s="660"/>
      <c r="AH35" s="660"/>
      <c r="AI35" s="660"/>
      <c r="AJ35" s="660"/>
      <c r="AK35" s="660"/>
      <c r="AL35" s="624" t="s">
        <v>237</v>
      </c>
      <c r="AM35" s="625"/>
      <c r="AN35" s="625"/>
      <c r="AO35" s="661"/>
      <c r="AP35" s="222"/>
      <c r="AQ35" s="673" t="s">
        <v>327</v>
      </c>
      <c r="AR35" s="674"/>
      <c r="AS35" s="674"/>
      <c r="AT35" s="674"/>
      <c r="AU35" s="674"/>
      <c r="AV35" s="674"/>
      <c r="AW35" s="674"/>
      <c r="AX35" s="674"/>
      <c r="AY35" s="674"/>
      <c r="AZ35" s="674"/>
      <c r="BA35" s="674"/>
      <c r="BB35" s="674"/>
      <c r="BC35" s="674"/>
      <c r="BD35" s="674"/>
      <c r="BE35" s="674"/>
      <c r="BF35" s="675"/>
      <c r="BG35" s="673" t="s">
        <v>328</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329</v>
      </c>
      <c r="CE35" s="619"/>
      <c r="CF35" s="619"/>
      <c r="CG35" s="619"/>
      <c r="CH35" s="619"/>
      <c r="CI35" s="619"/>
      <c r="CJ35" s="619"/>
      <c r="CK35" s="619"/>
      <c r="CL35" s="619"/>
      <c r="CM35" s="619"/>
      <c r="CN35" s="619"/>
      <c r="CO35" s="619"/>
      <c r="CP35" s="619"/>
      <c r="CQ35" s="620"/>
      <c r="CR35" s="621">
        <v>521596</v>
      </c>
      <c r="CS35" s="634"/>
      <c r="CT35" s="634"/>
      <c r="CU35" s="634"/>
      <c r="CV35" s="634"/>
      <c r="CW35" s="634"/>
      <c r="CX35" s="634"/>
      <c r="CY35" s="635"/>
      <c r="CZ35" s="624">
        <v>1</v>
      </c>
      <c r="DA35" s="636"/>
      <c r="DB35" s="636"/>
      <c r="DC35" s="637"/>
      <c r="DD35" s="627">
        <v>301305</v>
      </c>
      <c r="DE35" s="634"/>
      <c r="DF35" s="634"/>
      <c r="DG35" s="634"/>
      <c r="DH35" s="634"/>
      <c r="DI35" s="634"/>
      <c r="DJ35" s="634"/>
      <c r="DK35" s="635"/>
      <c r="DL35" s="627">
        <v>300122</v>
      </c>
      <c r="DM35" s="634"/>
      <c r="DN35" s="634"/>
      <c r="DO35" s="634"/>
      <c r="DP35" s="634"/>
      <c r="DQ35" s="634"/>
      <c r="DR35" s="634"/>
      <c r="DS35" s="634"/>
      <c r="DT35" s="634"/>
      <c r="DU35" s="634"/>
      <c r="DV35" s="635"/>
      <c r="DW35" s="624">
        <v>1.1000000000000001</v>
      </c>
      <c r="DX35" s="636"/>
      <c r="DY35" s="636"/>
      <c r="DZ35" s="636"/>
      <c r="EA35" s="636"/>
      <c r="EB35" s="636"/>
      <c r="EC35" s="648"/>
    </row>
    <row r="36" spans="2:133" ht="11.25" customHeight="1" x14ac:dyDescent="0.2">
      <c r="B36" s="618" t="s">
        <v>330</v>
      </c>
      <c r="C36" s="619"/>
      <c r="D36" s="619"/>
      <c r="E36" s="619"/>
      <c r="F36" s="619"/>
      <c r="G36" s="619"/>
      <c r="H36" s="619"/>
      <c r="I36" s="619"/>
      <c r="J36" s="619"/>
      <c r="K36" s="619"/>
      <c r="L36" s="619"/>
      <c r="M36" s="619"/>
      <c r="N36" s="619"/>
      <c r="O36" s="619"/>
      <c r="P36" s="619"/>
      <c r="Q36" s="620"/>
      <c r="R36" s="621">
        <v>1437311</v>
      </c>
      <c r="S36" s="622"/>
      <c r="T36" s="622"/>
      <c r="U36" s="622"/>
      <c r="V36" s="622"/>
      <c r="W36" s="622"/>
      <c r="X36" s="622"/>
      <c r="Y36" s="623"/>
      <c r="Z36" s="659">
        <v>2.7</v>
      </c>
      <c r="AA36" s="659"/>
      <c r="AB36" s="659"/>
      <c r="AC36" s="659"/>
      <c r="AD36" s="660" t="s">
        <v>140</v>
      </c>
      <c r="AE36" s="660"/>
      <c r="AF36" s="660"/>
      <c r="AG36" s="660"/>
      <c r="AH36" s="660"/>
      <c r="AI36" s="660"/>
      <c r="AJ36" s="660"/>
      <c r="AK36" s="660"/>
      <c r="AL36" s="624" t="s">
        <v>140</v>
      </c>
      <c r="AM36" s="625"/>
      <c r="AN36" s="625"/>
      <c r="AO36" s="661"/>
      <c r="AP36" s="222"/>
      <c r="AQ36" s="670" t="s">
        <v>331</v>
      </c>
      <c r="AR36" s="671"/>
      <c r="AS36" s="671"/>
      <c r="AT36" s="671"/>
      <c r="AU36" s="671"/>
      <c r="AV36" s="671"/>
      <c r="AW36" s="671"/>
      <c r="AX36" s="671"/>
      <c r="AY36" s="672"/>
      <c r="AZ36" s="676">
        <v>7047846</v>
      </c>
      <c r="BA36" s="677"/>
      <c r="BB36" s="677"/>
      <c r="BC36" s="677"/>
      <c r="BD36" s="677"/>
      <c r="BE36" s="677"/>
      <c r="BF36" s="678"/>
      <c r="BG36" s="679" t="s">
        <v>332</v>
      </c>
      <c r="BH36" s="680"/>
      <c r="BI36" s="680"/>
      <c r="BJ36" s="680"/>
      <c r="BK36" s="680"/>
      <c r="BL36" s="680"/>
      <c r="BM36" s="680"/>
      <c r="BN36" s="680"/>
      <c r="BO36" s="680"/>
      <c r="BP36" s="680"/>
      <c r="BQ36" s="680"/>
      <c r="BR36" s="680"/>
      <c r="BS36" s="680"/>
      <c r="BT36" s="680"/>
      <c r="BU36" s="681"/>
      <c r="BV36" s="676">
        <v>633556</v>
      </c>
      <c r="BW36" s="677"/>
      <c r="BX36" s="677"/>
      <c r="BY36" s="677"/>
      <c r="BZ36" s="677"/>
      <c r="CA36" s="677"/>
      <c r="CB36" s="678"/>
      <c r="CD36" s="618" t="s">
        <v>333</v>
      </c>
      <c r="CE36" s="619"/>
      <c r="CF36" s="619"/>
      <c r="CG36" s="619"/>
      <c r="CH36" s="619"/>
      <c r="CI36" s="619"/>
      <c r="CJ36" s="619"/>
      <c r="CK36" s="619"/>
      <c r="CL36" s="619"/>
      <c r="CM36" s="619"/>
      <c r="CN36" s="619"/>
      <c r="CO36" s="619"/>
      <c r="CP36" s="619"/>
      <c r="CQ36" s="620"/>
      <c r="CR36" s="621">
        <v>5968797</v>
      </c>
      <c r="CS36" s="622"/>
      <c r="CT36" s="622"/>
      <c r="CU36" s="622"/>
      <c r="CV36" s="622"/>
      <c r="CW36" s="622"/>
      <c r="CX36" s="622"/>
      <c r="CY36" s="623"/>
      <c r="CZ36" s="624">
        <v>11.4</v>
      </c>
      <c r="DA36" s="636"/>
      <c r="DB36" s="636"/>
      <c r="DC36" s="637"/>
      <c r="DD36" s="627">
        <v>5152809</v>
      </c>
      <c r="DE36" s="622"/>
      <c r="DF36" s="622"/>
      <c r="DG36" s="622"/>
      <c r="DH36" s="622"/>
      <c r="DI36" s="622"/>
      <c r="DJ36" s="622"/>
      <c r="DK36" s="623"/>
      <c r="DL36" s="627">
        <v>4043900</v>
      </c>
      <c r="DM36" s="622"/>
      <c r="DN36" s="622"/>
      <c r="DO36" s="622"/>
      <c r="DP36" s="622"/>
      <c r="DQ36" s="622"/>
      <c r="DR36" s="622"/>
      <c r="DS36" s="622"/>
      <c r="DT36" s="622"/>
      <c r="DU36" s="622"/>
      <c r="DV36" s="623"/>
      <c r="DW36" s="624">
        <v>15.4</v>
      </c>
      <c r="DX36" s="636"/>
      <c r="DY36" s="636"/>
      <c r="DZ36" s="636"/>
      <c r="EA36" s="636"/>
      <c r="EB36" s="636"/>
      <c r="EC36" s="648"/>
    </row>
    <row r="37" spans="2:133" ht="11.25" customHeight="1" x14ac:dyDescent="0.2">
      <c r="B37" s="618" t="s">
        <v>334</v>
      </c>
      <c r="C37" s="619"/>
      <c r="D37" s="619"/>
      <c r="E37" s="619"/>
      <c r="F37" s="619"/>
      <c r="G37" s="619"/>
      <c r="H37" s="619"/>
      <c r="I37" s="619"/>
      <c r="J37" s="619"/>
      <c r="K37" s="619"/>
      <c r="L37" s="619"/>
      <c r="M37" s="619"/>
      <c r="N37" s="619"/>
      <c r="O37" s="619"/>
      <c r="P37" s="619"/>
      <c r="Q37" s="620"/>
      <c r="R37" s="621">
        <v>1017003</v>
      </c>
      <c r="S37" s="622"/>
      <c r="T37" s="622"/>
      <c r="U37" s="622"/>
      <c r="V37" s="622"/>
      <c r="W37" s="622"/>
      <c r="X37" s="622"/>
      <c r="Y37" s="623"/>
      <c r="Z37" s="659">
        <v>1.9</v>
      </c>
      <c r="AA37" s="659"/>
      <c r="AB37" s="659"/>
      <c r="AC37" s="659"/>
      <c r="AD37" s="660">
        <v>43911</v>
      </c>
      <c r="AE37" s="660"/>
      <c r="AF37" s="660"/>
      <c r="AG37" s="660"/>
      <c r="AH37" s="660"/>
      <c r="AI37" s="660"/>
      <c r="AJ37" s="660"/>
      <c r="AK37" s="660"/>
      <c r="AL37" s="624">
        <v>0.2</v>
      </c>
      <c r="AM37" s="625"/>
      <c r="AN37" s="625"/>
      <c r="AO37" s="661"/>
      <c r="AQ37" s="654" t="s">
        <v>335</v>
      </c>
      <c r="AR37" s="655"/>
      <c r="AS37" s="655"/>
      <c r="AT37" s="655"/>
      <c r="AU37" s="655"/>
      <c r="AV37" s="655"/>
      <c r="AW37" s="655"/>
      <c r="AX37" s="655"/>
      <c r="AY37" s="656"/>
      <c r="AZ37" s="621">
        <v>1655508</v>
      </c>
      <c r="BA37" s="622"/>
      <c r="BB37" s="622"/>
      <c r="BC37" s="622"/>
      <c r="BD37" s="634"/>
      <c r="BE37" s="634"/>
      <c r="BF37" s="657"/>
      <c r="BG37" s="618" t="s">
        <v>336</v>
      </c>
      <c r="BH37" s="619"/>
      <c r="BI37" s="619"/>
      <c r="BJ37" s="619"/>
      <c r="BK37" s="619"/>
      <c r="BL37" s="619"/>
      <c r="BM37" s="619"/>
      <c r="BN37" s="619"/>
      <c r="BO37" s="619"/>
      <c r="BP37" s="619"/>
      <c r="BQ37" s="619"/>
      <c r="BR37" s="619"/>
      <c r="BS37" s="619"/>
      <c r="BT37" s="619"/>
      <c r="BU37" s="620"/>
      <c r="BV37" s="621">
        <v>454177</v>
      </c>
      <c r="BW37" s="622"/>
      <c r="BX37" s="622"/>
      <c r="BY37" s="622"/>
      <c r="BZ37" s="622"/>
      <c r="CA37" s="622"/>
      <c r="CB37" s="658"/>
      <c r="CD37" s="618" t="s">
        <v>337</v>
      </c>
      <c r="CE37" s="619"/>
      <c r="CF37" s="619"/>
      <c r="CG37" s="619"/>
      <c r="CH37" s="619"/>
      <c r="CI37" s="619"/>
      <c r="CJ37" s="619"/>
      <c r="CK37" s="619"/>
      <c r="CL37" s="619"/>
      <c r="CM37" s="619"/>
      <c r="CN37" s="619"/>
      <c r="CO37" s="619"/>
      <c r="CP37" s="619"/>
      <c r="CQ37" s="620"/>
      <c r="CR37" s="621">
        <v>1796230</v>
      </c>
      <c r="CS37" s="634"/>
      <c r="CT37" s="634"/>
      <c r="CU37" s="634"/>
      <c r="CV37" s="634"/>
      <c r="CW37" s="634"/>
      <c r="CX37" s="634"/>
      <c r="CY37" s="635"/>
      <c r="CZ37" s="624">
        <v>3.4</v>
      </c>
      <c r="DA37" s="636"/>
      <c r="DB37" s="636"/>
      <c r="DC37" s="637"/>
      <c r="DD37" s="627">
        <v>1795031</v>
      </c>
      <c r="DE37" s="634"/>
      <c r="DF37" s="634"/>
      <c r="DG37" s="634"/>
      <c r="DH37" s="634"/>
      <c r="DI37" s="634"/>
      <c r="DJ37" s="634"/>
      <c r="DK37" s="635"/>
      <c r="DL37" s="627">
        <v>1699720</v>
      </c>
      <c r="DM37" s="634"/>
      <c r="DN37" s="634"/>
      <c r="DO37" s="634"/>
      <c r="DP37" s="634"/>
      <c r="DQ37" s="634"/>
      <c r="DR37" s="634"/>
      <c r="DS37" s="634"/>
      <c r="DT37" s="634"/>
      <c r="DU37" s="634"/>
      <c r="DV37" s="635"/>
      <c r="DW37" s="624">
        <v>6.5</v>
      </c>
      <c r="DX37" s="636"/>
      <c r="DY37" s="636"/>
      <c r="DZ37" s="636"/>
      <c r="EA37" s="636"/>
      <c r="EB37" s="636"/>
      <c r="EC37" s="648"/>
    </row>
    <row r="38" spans="2:133" ht="11.25" customHeight="1" x14ac:dyDescent="0.2">
      <c r="B38" s="618" t="s">
        <v>338</v>
      </c>
      <c r="C38" s="619"/>
      <c r="D38" s="619"/>
      <c r="E38" s="619"/>
      <c r="F38" s="619"/>
      <c r="G38" s="619"/>
      <c r="H38" s="619"/>
      <c r="I38" s="619"/>
      <c r="J38" s="619"/>
      <c r="K38" s="619"/>
      <c r="L38" s="619"/>
      <c r="M38" s="619"/>
      <c r="N38" s="619"/>
      <c r="O38" s="619"/>
      <c r="P38" s="619"/>
      <c r="Q38" s="620"/>
      <c r="R38" s="621">
        <v>2659680</v>
      </c>
      <c r="S38" s="622"/>
      <c r="T38" s="622"/>
      <c r="U38" s="622"/>
      <c r="V38" s="622"/>
      <c r="W38" s="622"/>
      <c r="X38" s="622"/>
      <c r="Y38" s="623"/>
      <c r="Z38" s="659">
        <v>4.9000000000000004</v>
      </c>
      <c r="AA38" s="659"/>
      <c r="AB38" s="659"/>
      <c r="AC38" s="659"/>
      <c r="AD38" s="660" t="s">
        <v>140</v>
      </c>
      <c r="AE38" s="660"/>
      <c r="AF38" s="660"/>
      <c r="AG38" s="660"/>
      <c r="AH38" s="660"/>
      <c r="AI38" s="660"/>
      <c r="AJ38" s="660"/>
      <c r="AK38" s="660"/>
      <c r="AL38" s="624" t="s">
        <v>140</v>
      </c>
      <c r="AM38" s="625"/>
      <c r="AN38" s="625"/>
      <c r="AO38" s="661"/>
      <c r="AQ38" s="654" t="s">
        <v>339</v>
      </c>
      <c r="AR38" s="655"/>
      <c r="AS38" s="655"/>
      <c r="AT38" s="655"/>
      <c r="AU38" s="655"/>
      <c r="AV38" s="655"/>
      <c r="AW38" s="655"/>
      <c r="AX38" s="655"/>
      <c r="AY38" s="656"/>
      <c r="AZ38" s="621">
        <v>340603</v>
      </c>
      <c r="BA38" s="622"/>
      <c r="BB38" s="622"/>
      <c r="BC38" s="622"/>
      <c r="BD38" s="634"/>
      <c r="BE38" s="634"/>
      <c r="BF38" s="657"/>
      <c r="BG38" s="618" t="s">
        <v>340</v>
      </c>
      <c r="BH38" s="619"/>
      <c r="BI38" s="619"/>
      <c r="BJ38" s="619"/>
      <c r="BK38" s="619"/>
      <c r="BL38" s="619"/>
      <c r="BM38" s="619"/>
      <c r="BN38" s="619"/>
      <c r="BO38" s="619"/>
      <c r="BP38" s="619"/>
      <c r="BQ38" s="619"/>
      <c r="BR38" s="619"/>
      <c r="BS38" s="619"/>
      <c r="BT38" s="619"/>
      <c r="BU38" s="620"/>
      <c r="BV38" s="621">
        <v>16115</v>
      </c>
      <c r="BW38" s="622"/>
      <c r="BX38" s="622"/>
      <c r="BY38" s="622"/>
      <c r="BZ38" s="622"/>
      <c r="CA38" s="622"/>
      <c r="CB38" s="658"/>
      <c r="CD38" s="618" t="s">
        <v>341</v>
      </c>
      <c r="CE38" s="619"/>
      <c r="CF38" s="619"/>
      <c r="CG38" s="619"/>
      <c r="CH38" s="619"/>
      <c r="CI38" s="619"/>
      <c r="CJ38" s="619"/>
      <c r="CK38" s="619"/>
      <c r="CL38" s="619"/>
      <c r="CM38" s="619"/>
      <c r="CN38" s="619"/>
      <c r="CO38" s="619"/>
      <c r="CP38" s="619"/>
      <c r="CQ38" s="620"/>
      <c r="CR38" s="621">
        <v>5051735</v>
      </c>
      <c r="CS38" s="622"/>
      <c r="CT38" s="622"/>
      <c r="CU38" s="622"/>
      <c r="CV38" s="622"/>
      <c r="CW38" s="622"/>
      <c r="CX38" s="622"/>
      <c r="CY38" s="623"/>
      <c r="CZ38" s="624">
        <v>9.6</v>
      </c>
      <c r="DA38" s="636"/>
      <c r="DB38" s="636"/>
      <c r="DC38" s="637"/>
      <c r="DD38" s="627">
        <v>3846432</v>
      </c>
      <c r="DE38" s="622"/>
      <c r="DF38" s="622"/>
      <c r="DG38" s="622"/>
      <c r="DH38" s="622"/>
      <c r="DI38" s="622"/>
      <c r="DJ38" s="622"/>
      <c r="DK38" s="623"/>
      <c r="DL38" s="627">
        <v>3642054</v>
      </c>
      <c r="DM38" s="622"/>
      <c r="DN38" s="622"/>
      <c r="DO38" s="622"/>
      <c r="DP38" s="622"/>
      <c r="DQ38" s="622"/>
      <c r="DR38" s="622"/>
      <c r="DS38" s="622"/>
      <c r="DT38" s="622"/>
      <c r="DU38" s="622"/>
      <c r="DV38" s="623"/>
      <c r="DW38" s="624">
        <v>13.9</v>
      </c>
      <c r="DX38" s="636"/>
      <c r="DY38" s="636"/>
      <c r="DZ38" s="636"/>
      <c r="EA38" s="636"/>
      <c r="EB38" s="636"/>
      <c r="EC38" s="648"/>
    </row>
    <row r="39" spans="2:133" ht="11.25" customHeight="1" x14ac:dyDescent="0.2">
      <c r="B39" s="618" t="s">
        <v>342</v>
      </c>
      <c r="C39" s="619"/>
      <c r="D39" s="619"/>
      <c r="E39" s="619"/>
      <c r="F39" s="619"/>
      <c r="G39" s="619"/>
      <c r="H39" s="619"/>
      <c r="I39" s="619"/>
      <c r="J39" s="619"/>
      <c r="K39" s="619"/>
      <c r="L39" s="619"/>
      <c r="M39" s="619"/>
      <c r="N39" s="619"/>
      <c r="O39" s="619"/>
      <c r="P39" s="619"/>
      <c r="Q39" s="620"/>
      <c r="R39" s="621" t="s">
        <v>237</v>
      </c>
      <c r="S39" s="622"/>
      <c r="T39" s="622"/>
      <c r="U39" s="622"/>
      <c r="V39" s="622"/>
      <c r="W39" s="622"/>
      <c r="X39" s="622"/>
      <c r="Y39" s="623"/>
      <c r="Z39" s="659" t="s">
        <v>140</v>
      </c>
      <c r="AA39" s="659"/>
      <c r="AB39" s="659"/>
      <c r="AC39" s="659"/>
      <c r="AD39" s="660" t="s">
        <v>237</v>
      </c>
      <c r="AE39" s="660"/>
      <c r="AF39" s="660"/>
      <c r="AG39" s="660"/>
      <c r="AH39" s="660"/>
      <c r="AI39" s="660"/>
      <c r="AJ39" s="660"/>
      <c r="AK39" s="660"/>
      <c r="AL39" s="624" t="s">
        <v>237</v>
      </c>
      <c r="AM39" s="625"/>
      <c r="AN39" s="625"/>
      <c r="AO39" s="661"/>
      <c r="AQ39" s="654" t="s">
        <v>343</v>
      </c>
      <c r="AR39" s="655"/>
      <c r="AS39" s="655"/>
      <c r="AT39" s="655"/>
      <c r="AU39" s="655"/>
      <c r="AV39" s="655"/>
      <c r="AW39" s="655"/>
      <c r="AX39" s="655"/>
      <c r="AY39" s="656"/>
      <c r="AZ39" s="621" t="s">
        <v>140</v>
      </c>
      <c r="BA39" s="622"/>
      <c r="BB39" s="622"/>
      <c r="BC39" s="622"/>
      <c r="BD39" s="634"/>
      <c r="BE39" s="634"/>
      <c r="BF39" s="657"/>
      <c r="BG39" s="618" t="s">
        <v>344</v>
      </c>
      <c r="BH39" s="619"/>
      <c r="BI39" s="619"/>
      <c r="BJ39" s="619"/>
      <c r="BK39" s="619"/>
      <c r="BL39" s="619"/>
      <c r="BM39" s="619"/>
      <c r="BN39" s="619"/>
      <c r="BO39" s="619"/>
      <c r="BP39" s="619"/>
      <c r="BQ39" s="619"/>
      <c r="BR39" s="619"/>
      <c r="BS39" s="619"/>
      <c r="BT39" s="619"/>
      <c r="BU39" s="620"/>
      <c r="BV39" s="621">
        <v>23923</v>
      </c>
      <c r="BW39" s="622"/>
      <c r="BX39" s="622"/>
      <c r="BY39" s="622"/>
      <c r="BZ39" s="622"/>
      <c r="CA39" s="622"/>
      <c r="CB39" s="658"/>
      <c r="CD39" s="618" t="s">
        <v>345</v>
      </c>
      <c r="CE39" s="619"/>
      <c r="CF39" s="619"/>
      <c r="CG39" s="619"/>
      <c r="CH39" s="619"/>
      <c r="CI39" s="619"/>
      <c r="CJ39" s="619"/>
      <c r="CK39" s="619"/>
      <c r="CL39" s="619"/>
      <c r="CM39" s="619"/>
      <c r="CN39" s="619"/>
      <c r="CO39" s="619"/>
      <c r="CP39" s="619"/>
      <c r="CQ39" s="620"/>
      <c r="CR39" s="621">
        <v>3578363</v>
      </c>
      <c r="CS39" s="634"/>
      <c r="CT39" s="634"/>
      <c r="CU39" s="634"/>
      <c r="CV39" s="634"/>
      <c r="CW39" s="634"/>
      <c r="CX39" s="634"/>
      <c r="CY39" s="635"/>
      <c r="CZ39" s="624">
        <v>6.8</v>
      </c>
      <c r="DA39" s="636"/>
      <c r="DB39" s="636"/>
      <c r="DC39" s="637"/>
      <c r="DD39" s="627">
        <v>3554589</v>
      </c>
      <c r="DE39" s="634"/>
      <c r="DF39" s="634"/>
      <c r="DG39" s="634"/>
      <c r="DH39" s="634"/>
      <c r="DI39" s="634"/>
      <c r="DJ39" s="634"/>
      <c r="DK39" s="635"/>
      <c r="DL39" s="627" t="s">
        <v>140</v>
      </c>
      <c r="DM39" s="634"/>
      <c r="DN39" s="634"/>
      <c r="DO39" s="634"/>
      <c r="DP39" s="634"/>
      <c r="DQ39" s="634"/>
      <c r="DR39" s="634"/>
      <c r="DS39" s="634"/>
      <c r="DT39" s="634"/>
      <c r="DU39" s="634"/>
      <c r="DV39" s="635"/>
      <c r="DW39" s="624" t="s">
        <v>237</v>
      </c>
      <c r="DX39" s="636"/>
      <c r="DY39" s="636"/>
      <c r="DZ39" s="636"/>
      <c r="EA39" s="636"/>
      <c r="EB39" s="636"/>
      <c r="EC39" s="648"/>
    </row>
    <row r="40" spans="2:133" ht="11.25" customHeight="1" x14ac:dyDescent="0.2">
      <c r="B40" s="618" t="s">
        <v>346</v>
      </c>
      <c r="C40" s="619"/>
      <c r="D40" s="619"/>
      <c r="E40" s="619"/>
      <c r="F40" s="619"/>
      <c r="G40" s="619"/>
      <c r="H40" s="619"/>
      <c r="I40" s="619"/>
      <c r="J40" s="619"/>
      <c r="K40" s="619"/>
      <c r="L40" s="619"/>
      <c r="M40" s="619"/>
      <c r="N40" s="619"/>
      <c r="O40" s="619"/>
      <c r="P40" s="619"/>
      <c r="Q40" s="620"/>
      <c r="R40" s="621">
        <v>577380</v>
      </c>
      <c r="S40" s="622"/>
      <c r="T40" s="622"/>
      <c r="U40" s="622"/>
      <c r="V40" s="622"/>
      <c r="W40" s="622"/>
      <c r="X40" s="622"/>
      <c r="Y40" s="623"/>
      <c r="Z40" s="659">
        <v>1.1000000000000001</v>
      </c>
      <c r="AA40" s="659"/>
      <c r="AB40" s="659"/>
      <c r="AC40" s="659"/>
      <c r="AD40" s="660" t="s">
        <v>140</v>
      </c>
      <c r="AE40" s="660"/>
      <c r="AF40" s="660"/>
      <c r="AG40" s="660"/>
      <c r="AH40" s="660"/>
      <c r="AI40" s="660"/>
      <c r="AJ40" s="660"/>
      <c r="AK40" s="660"/>
      <c r="AL40" s="624" t="s">
        <v>237</v>
      </c>
      <c r="AM40" s="625"/>
      <c r="AN40" s="625"/>
      <c r="AO40" s="661"/>
      <c r="AQ40" s="654" t="s">
        <v>347</v>
      </c>
      <c r="AR40" s="655"/>
      <c r="AS40" s="655"/>
      <c r="AT40" s="655"/>
      <c r="AU40" s="655"/>
      <c r="AV40" s="655"/>
      <c r="AW40" s="655"/>
      <c r="AX40" s="655"/>
      <c r="AY40" s="656"/>
      <c r="AZ40" s="621" t="s">
        <v>140</v>
      </c>
      <c r="BA40" s="622"/>
      <c r="BB40" s="622"/>
      <c r="BC40" s="622"/>
      <c r="BD40" s="634"/>
      <c r="BE40" s="634"/>
      <c r="BF40" s="657"/>
      <c r="BG40" s="662" t="s">
        <v>348</v>
      </c>
      <c r="BH40" s="663"/>
      <c r="BI40" s="663"/>
      <c r="BJ40" s="663"/>
      <c r="BK40" s="663"/>
      <c r="BL40" s="223"/>
      <c r="BM40" s="619" t="s">
        <v>349</v>
      </c>
      <c r="BN40" s="619"/>
      <c r="BO40" s="619"/>
      <c r="BP40" s="619"/>
      <c r="BQ40" s="619"/>
      <c r="BR40" s="619"/>
      <c r="BS40" s="619"/>
      <c r="BT40" s="619"/>
      <c r="BU40" s="620"/>
      <c r="BV40" s="621">
        <v>112</v>
      </c>
      <c r="BW40" s="622"/>
      <c r="BX40" s="622"/>
      <c r="BY40" s="622"/>
      <c r="BZ40" s="622"/>
      <c r="CA40" s="622"/>
      <c r="CB40" s="658"/>
      <c r="CD40" s="618" t="s">
        <v>350</v>
      </c>
      <c r="CE40" s="619"/>
      <c r="CF40" s="619"/>
      <c r="CG40" s="619"/>
      <c r="CH40" s="619"/>
      <c r="CI40" s="619"/>
      <c r="CJ40" s="619"/>
      <c r="CK40" s="619"/>
      <c r="CL40" s="619"/>
      <c r="CM40" s="619"/>
      <c r="CN40" s="619"/>
      <c r="CO40" s="619"/>
      <c r="CP40" s="619"/>
      <c r="CQ40" s="620"/>
      <c r="CR40" s="621">
        <v>178665</v>
      </c>
      <c r="CS40" s="622"/>
      <c r="CT40" s="622"/>
      <c r="CU40" s="622"/>
      <c r="CV40" s="622"/>
      <c r="CW40" s="622"/>
      <c r="CX40" s="622"/>
      <c r="CY40" s="623"/>
      <c r="CZ40" s="624">
        <v>0.3</v>
      </c>
      <c r="DA40" s="636"/>
      <c r="DB40" s="636"/>
      <c r="DC40" s="637"/>
      <c r="DD40" s="627">
        <v>178665</v>
      </c>
      <c r="DE40" s="622"/>
      <c r="DF40" s="622"/>
      <c r="DG40" s="622"/>
      <c r="DH40" s="622"/>
      <c r="DI40" s="622"/>
      <c r="DJ40" s="622"/>
      <c r="DK40" s="623"/>
      <c r="DL40" s="627">
        <v>174959</v>
      </c>
      <c r="DM40" s="622"/>
      <c r="DN40" s="622"/>
      <c r="DO40" s="622"/>
      <c r="DP40" s="622"/>
      <c r="DQ40" s="622"/>
      <c r="DR40" s="622"/>
      <c r="DS40" s="622"/>
      <c r="DT40" s="622"/>
      <c r="DU40" s="622"/>
      <c r="DV40" s="623"/>
      <c r="DW40" s="624">
        <v>0.7</v>
      </c>
      <c r="DX40" s="636"/>
      <c r="DY40" s="636"/>
      <c r="DZ40" s="636"/>
      <c r="EA40" s="636"/>
      <c r="EB40" s="636"/>
      <c r="EC40" s="648"/>
    </row>
    <row r="41" spans="2:133" ht="11.25" customHeight="1" x14ac:dyDescent="0.2">
      <c r="B41" s="602" t="s">
        <v>351</v>
      </c>
      <c r="C41" s="603"/>
      <c r="D41" s="603"/>
      <c r="E41" s="603"/>
      <c r="F41" s="603"/>
      <c r="G41" s="603"/>
      <c r="H41" s="603"/>
      <c r="I41" s="603"/>
      <c r="J41" s="603"/>
      <c r="K41" s="603"/>
      <c r="L41" s="603"/>
      <c r="M41" s="603"/>
      <c r="N41" s="603"/>
      <c r="O41" s="603"/>
      <c r="P41" s="603"/>
      <c r="Q41" s="604"/>
      <c r="R41" s="605">
        <v>53850154</v>
      </c>
      <c r="S41" s="646"/>
      <c r="T41" s="646"/>
      <c r="U41" s="646"/>
      <c r="V41" s="646"/>
      <c r="W41" s="646"/>
      <c r="X41" s="646"/>
      <c r="Y41" s="649"/>
      <c r="Z41" s="650">
        <v>100</v>
      </c>
      <c r="AA41" s="650"/>
      <c r="AB41" s="650"/>
      <c r="AC41" s="650"/>
      <c r="AD41" s="651">
        <v>25598379</v>
      </c>
      <c r="AE41" s="651"/>
      <c r="AF41" s="651"/>
      <c r="AG41" s="651"/>
      <c r="AH41" s="651"/>
      <c r="AI41" s="651"/>
      <c r="AJ41" s="651"/>
      <c r="AK41" s="651"/>
      <c r="AL41" s="608">
        <v>100</v>
      </c>
      <c r="AM41" s="652"/>
      <c r="AN41" s="652"/>
      <c r="AO41" s="653"/>
      <c r="AQ41" s="654" t="s">
        <v>352</v>
      </c>
      <c r="AR41" s="655"/>
      <c r="AS41" s="655"/>
      <c r="AT41" s="655"/>
      <c r="AU41" s="655"/>
      <c r="AV41" s="655"/>
      <c r="AW41" s="655"/>
      <c r="AX41" s="655"/>
      <c r="AY41" s="656"/>
      <c r="AZ41" s="621">
        <v>1529484</v>
      </c>
      <c r="BA41" s="622"/>
      <c r="BB41" s="622"/>
      <c r="BC41" s="622"/>
      <c r="BD41" s="634"/>
      <c r="BE41" s="634"/>
      <c r="BF41" s="657"/>
      <c r="BG41" s="662"/>
      <c r="BH41" s="663"/>
      <c r="BI41" s="663"/>
      <c r="BJ41" s="663"/>
      <c r="BK41" s="663"/>
      <c r="BL41" s="223"/>
      <c r="BM41" s="619" t="s">
        <v>353</v>
      </c>
      <c r="BN41" s="619"/>
      <c r="BO41" s="619"/>
      <c r="BP41" s="619"/>
      <c r="BQ41" s="619"/>
      <c r="BR41" s="619"/>
      <c r="BS41" s="619"/>
      <c r="BT41" s="619"/>
      <c r="BU41" s="620"/>
      <c r="BV41" s="621" t="s">
        <v>237</v>
      </c>
      <c r="BW41" s="622"/>
      <c r="BX41" s="622"/>
      <c r="BY41" s="622"/>
      <c r="BZ41" s="622"/>
      <c r="CA41" s="622"/>
      <c r="CB41" s="658"/>
      <c r="CD41" s="618" t="s">
        <v>354</v>
      </c>
      <c r="CE41" s="619"/>
      <c r="CF41" s="619"/>
      <c r="CG41" s="619"/>
      <c r="CH41" s="619"/>
      <c r="CI41" s="619"/>
      <c r="CJ41" s="619"/>
      <c r="CK41" s="619"/>
      <c r="CL41" s="619"/>
      <c r="CM41" s="619"/>
      <c r="CN41" s="619"/>
      <c r="CO41" s="619"/>
      <c r="CP41" s="619"/>
      <c r="CQ41" s="620"/>
      <c r="CR41" s="621" t="s">
        <v>140</v>
      </c>
      <c r="CS41" s="634"/>
      <c r="CT41" s="634"/>
      <c r="CU41" s="634"/>
      <c r="CV41" s="634"/>
      <c r="CW41" s="634"/>
      <c r="CX41" s="634"/>
      <c r="CY41" s="635"/>
      <c r="CZ41" s="624" t="s">
        <v>237</v>
      </c>
      <c r="DA41" s="636"/>
      <c r="DB41" s="636"/>
      <c r="DC41" s="637"/>
      <c r="DD41" s="627" t="s">
        <v>140</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355</v>
      </c>
      <c r="AR42" s="667"/>
      <c r="AS42" s="667"/>
      <c r="AT42" s="667"/>
      <c r="AU42" s="667"/>
      <c r="AV42" s="667"/>
      <c r="AW42" s="667"/>
      <c r="AX42" s="667"/>
      <c r="AY42" s="668"/>
      <c r="AZ42" s="605">
        <v>3522251</v>
      </c>
      <c r="BA42" s="646"/>
      <c r="BB42" s="646"/>
      <c r="BC42" s="646"/>
      <c r="BD42" s="606"/>
      <c r="BE42" s="606"/>
      <c r="BF42" s="669"/>
      <c r="BG42" s="664"/>
      <c r="BH42" s="665"/>
      <c r="BI42" s="665"/>
      <c r="BJ42" s="665"/>
      <c r="BK42" s="665"/>
      <c r="BL42" s="224"/>
      <c r="BM42" s="603" t="s">
        <v>356</v>
      </c>
      <c r="BN42" s="603"/>
      <c r="BO42" s="603"/>
      <c r="BP42" s="603"/>
      <c r="BQ42" s="603"/>
      <c r="BR42" s="603"/>
      <c r="BS42" s="603"/>
      <c r="BT42" s="603"/>
      <c r="BU42" s="604"/>
      <c r="BV42" s="605">
        <v>395</v>
      </c>
      <c r="BW42" s="646"/>
      <c r="BX42" s="646"/>
      <c r="BY42" s="646"/>
      <c r="BZ42" s="646"/>
      <c r="CA42" s="646"/>
      <c r="CB42" s="647"/>
      <c r="CD42" s="618" t="s">
        <v>357</v>
      </c>
      <c r="CE42" s="619"/>
      <c r="CF42" s="619"/>
      <c r="CG42" s="619"/>
      <c r="CH42" s="619"/>
      <c r="CI42" s="619"/>
      <c r="CJ42" s="619"/>
      <c r="CK42" s="619"/>
      <c r="CL42" s="619"/>
      <c r="CM42" s="619"/>
      <c r="CN42" s="619"/>
      <c r="CO42" s="619"/>
      <c r="CP42" s="619"/>
      <c r="CQ42" s="620"/>
      <c r="CR42" s="621">
        <v>3937717</v>
      </c>
      <c r="CS42" s="634"/>
      <c r="CT42" s="634"/>
      <c r="CU42" s="634"/>
      <c r="CV42" s="634"/>
      <c r="CW42" s="634"/>
      <c r="CX42" s="634"/>
      <c r="CY42" s="635"/>
      <c r="CZ42" s="624">
        <v>7.5</v>
      </c>
      <c r="DA42" s="636"/>
      <c r="DB42" s="636"/>
      <c r="DC42" s="637"/>
      <c r="DD42" s="627">
        <v>337528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358</v>
      </c>
      <c r="CD43" s="618" t="s">
        <v>359</v>
      </c>
      <c r="CE43" s="619"/>
      <c r="CF43" s="619"/>
      <c r="CG43" s="619"/>
      <c r="CH43" s="619"/>
      <c r="CI43" s="619"/>
      <c r="CJ43" s="619"/>
      <c r="CK43" s="619"/>
      <c r="CL43" s="619"/>
      <c r="CM43" s="619"/>
      <c r="CN43" s="619"/>
      <c r="CO43" s="619"/>
      <c r="CP43" s="619"/>
      <c r="CQ43" s="620"/>
      <c r="CR43" s="621">
        <v>59187</v>
      </c>
      <c r="CS43" s="634"/>
      <c r="CT43" s="634"/>
      <c r="CU43" s="634"/>
      <c r="CV43" s="634"/>
      <c r="CW43" s="634"/>
      <c r="CX43" s="634"/>
      <c r="CY43" s="635"/>
      <c r="CZ43" s="624">
        <v>0.1</v>
      </c>
      <c r="DA43" s="636"/>
      <c r="DB43" s="636"/>
      <c r="DC43" s="637"/>
      <c r="DD43" s="627">
        <v>58187</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360</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307</v>
      </c>
      <c r="CE44" s="641"/>
      <c r="CF44" s="618" t="s">
        <v>361</v>
      </c>
      <c r="CG44" s="619"/>
      <c r="CH44" s="619"/>
      <c r="CI44" s="619"/>
      <c r="CJ44" s="619"/>
      <c r="CK44" s="619"/>
      <c r="CL44" s="619"/>
      <c r="CM44" s="619"/>
      <c r="CN44" s="619"/>
      <c r="CO44" s="619"/>
      <c r="CP44" s="619"/>
      <c r="CQ44" s="620"/>
      <c r="CR44" s="621">
        <v>3937717</v>
      </c>
      <c r="CS44" s="622"/>
      <c r="CT44" s="622"/>
      <c r="CU44" s="622"/>
      <c r="CV44" s="622"/>
      <c r="CW44" s="622"/>
      <c r="CX44" s="622"/>
      <c r="CY44" s="623"/>
      <c r="CZ44" s="624">
        <v>7.5</v>
      </c>
      <c r="DA44" s="625"/>
      <c r="DB44" s="625"/>
      <c r="DC44" s="626"/>
      <c r="DD44" s="627">
        <v>337528</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362</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363</v>
      </c>
      <c r="CG45" s="619"/>
      <c r="CH45" s="619"/>
      <c r="CI45" s="619"/>
      <c r="CJ45" s="619"/>
      <c r="CK45" s="619"/>
      <c r="CL45" s="619"/>
      <c r="CM45" s="619"/>
      <c r="CN45" s="619"/>
      <c r="CO45" s="619"/>
      <c r="CP45" s="619"/>
      <c r="CQ45" s="620"/>
      <c r="CR45" s="621">
        <v>1864299</v>
      </c>
      <c r="CS45" s="634"/>
      <c r="CT45" s="634"/>
      <c r="CU45" s="634"/>
      <c r="CV45" s="634"/>
      <c r="CW45" s="634"/>
      <c r="CX45" s="634"/>
      <c r="CY45" s="635"/>
      <c r="CZ45" s="624">
        <v>3.5</v>
      </c>
      <c r="DA45" s="636"/>
      <c r="DB45" s="636"/>
      <c r="DC45" s="637"/>
      <c r="DD45" s="627">
        <v>79675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364</v>
      </c>
      <c r="CG46" s="619"/>
      <c r="CH46" s="619"/>
      <c r="CI46" s="619"/>
      <c r="CJ46" s="619"/>
      <c r="CK46" s="619"/>
      <c r="CL46" s="619"/>
      <c r="CM46" s="619"/>
      <c r="CN46" s="619"/>
      <c r="CO46" s="619"/>
      <c r="CP46" s="619"/>
      <c r="CQ46" s="620"/>
      <c r="CR46" s="621">
        <v>2073418</v>
      </c>
      <c r="CS46" s="622"/>
      <c r="CT46" s="622"/>
      <c r="CU46" s="622"/>
      <c r="CV46" s="622"/>
      <c r="CW46" s="622"/>
      <c r="CX46" s="622"/>
      <c r="CY46" s="623"/>
      <c r="CZ46" s="624">
        <v>3.9</v>
      </c>
      <c r="DA46" s="625"/>
      <c r="DB46" s="625"/>
      <c r="DC46" s="626"/>
      <c r="DD46" s="627">
        <v>257853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365</v>
      </c>
      <c r="CG47" s="619"/>
      <c r="CH47" s="619"/>
      <c r="CI47" s="619"/>
      <c r="CJ47" s="619"/>
      <c r="CK47" s="619"/>
      <c r="CL47" s="619"/>
      <c r="CM47" s="619"/>
      <c r="CN47" s="619"/>
      <c r="CO47" s="619"/>
      <c r="CP47" s="619"/>
      <c r="CQ47" s="620"/>
      <c r="CR47" s="621" t="s">
        <v>140</v>
      </c>
      <c r="CS47" s="634"/>
      <c r="CT47" s="634"/>
      <c r="CU47" s="634"/>
      <c r="CV47" s="634"/>
      <c r="CW47" s="634"/>
      <c r="CX47" s="634"/>
      <c r="CY47" s="635"/>
      <c r="CZ47" s="624" t="s">
        <v>140</v>
      </c>
      <c r="DA47" s="636"/>
      <c r="DB47" s="636"/>
      <c r="DC47" s="637"/>
      <c r="DD47" s="627" t="s">
        <v>237</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25"/>
      <c r="CD48" s="644"/>
      <c r="CE48" s="645"/>
      <c r="CF48" s="618" t="s">
        <v>366</v>
      </c>
      <c r="CG48" s="619"/>
      <c r="CH48" s="619"/>
      <c r="CI48" s="619"/>
      <c r="CJ48" s="619"/>
      <c r="CK48" s="619"/>
      <c r="CL48" s="619"/>
      <c r="CM48" s="619"/>
      <c r="CN48" s="619"/>
      <c r="CO48" s="619"/>
      <c r="CP48" s="619"/>
      <c r="CQ48" s="620"/>
      <c r="CR48" s="621" t="s">
        <v>237</v>
      </c>
      <c r="CS48" s="622"/>
      <c r="CT48" s="622"/>
      <c r="CU48" s="622"/>
      <c r="CV48" s="622"/>
      <c r="CW48" s="622"/>
      <c r="CX48" s="622"/>
      <c r="CY48" s="623"/>
      <c r="CZ48" s="624" t="s">
        <v>237</v>
      </c>
      <c r="DA48" s="625"/>
      <c r="DB48" s="625"/>
      <c r="DC48" s="626"/>
      <c r="DD48" s="627" t="s">
        <v>140</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367</v>
      </c>
      <c r="CE49" s="603"/>
      <c r="CF49" s="603"/>
      <c r="CG49" s="603"/>
      <c r="CH49" s="603"/>
      <c r="CI49" s="603"/>
      <c r="CJ49" s="603"/>
      <c r="CK49" s="603"/>
      <c r="CL49" s="603"/>
      <c r="CM49" s="603"/>
      <c r="CN49" s="603"/>
      <c r="CO49" s="603"/>
      <c r="CP49" s="603"/>
      <c r="CQ49" s="604"/>
      <c r="CR49" s="605">
        <v>52574118</v>
      </c>
      <c r="CS49" s="606"/>
      <c r="CT49" s="606"/>
      <c r="CU49" s="606"/>
      <c r="CV49" s="606"/>
      <c r="CW49" s="606"/>
      <c r="CX49" s="606"/>
      <c r="CY49" s="607"/>
      <c r="CZ49" s="608">
        <v>100</v>
      </c>
      <c r="DA49" s="609"/>
      <c r="DB49" s="609"/>
      <c r="DC49" s="610"/>
      <c r="DD49" s="611">
        <v>32240410</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jRDTDcC7lE5vdfzGkWwkh6qzI0NIykFv7WP0UiXXAFQf/OqlqowyviShpRXzGTFZd5ZHGjWSvXPT/WrsB6B7Pw==" saltValue="DR7RNr+6W0Pl7uV6SAO/x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0" t="s">
        <v>368</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369</v>
      </c>
      <c r="DK2" s="1092"/>
      <c r="DL2" s="1092"/>
      <c r="DM2" s="1092"/>
      <c r="DN2" s="1092"/>
      <c r="DO2" s="1093"/>
      <c r="DP2" s="228"/>
      <c r="DQ2" s="1091" t="s">
        <v>370</v>
      </c>
      <c r="DR2" s="1092"/>
      <c r="DS2" s="1092"/>
      <c r="DT2" s="1092"/>
      <c r="DU2" s="1092"/>
      <c r="DV2" s="1092"/>
      <c r="DW2" s="1092"/>
      <c r="DX2" s="1092"/>
      <c r="DY2" s="1092"/>
      <c r="DZ2" s="109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371</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372</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373</v>
      </c>
      <c r="B5" s="996"/>
      <c r="C5" s="996"/>
      <c r="D5" s="996"/>
      <c r="E5" s="996"/>
      <c r="F5" s="996"/>
      <c r="G5" s="996"/>
      <c r="H5" s="996"/>
      <c r="I5" s="996"/>
      <c r="J5" s="996"/>
      <c r="K5" s="996"/>
      <c r="L5" s="996"/>
      <c r="M5" s="996"/>
      <c r="N5" s="996"/>
      <c r="O5" s="996"/>
      <c r="P5" s="997"/>
      <c r="Q5" s="1001" t="s">
        <v>374</v>
      </c>
      <c r="R5" s="1002"/>
      <c r="S5" s="1002"/>
      <c r="T5" s="1002"/>
      <c r="U5" s="1003"/>
      <c r="V5" s="1001" t="s">
        <v>375</v>
      </c>
      <c r="W5" s="1002"/>
      <c r="X5" s="1002"/>
      <c r="Y5" s="1002"/>
      <c r="Z5" s="1003"/>
      <c r="AA5" s="1001" t="s">
        <v>376</v>
      </c>
      <c r="AB5" s="1002"/>
      <c r="AC5" s="1002"/>
      <c r="AD5" s="1002"/>
      <c r="AE5" s="1002"/>
      <c r="AF5" s="1094" t="s">
        <v>377</v>
      </c>
      <c r="AG5" s="1002"/>
      <c r="AH5" s="1002"/>
      <c r="AI5" s="1002"/>
      <c r="AJ5" s="1015"/>
      <c r="AK5" s="1002" t="s">
        <v>378</v>
      </c>
      <c r="AL5" s="1002"/>
      <c r="AM5" s="1002"/>
      <c r="AN5" s="1002"/>
      <c r="AO5" s="1003"/>
      <c r="AP5" s="1001" t="s">
        <v>379</v>
      </c>
      <c r="AQ5" s="1002"/>
      <c r="AR5" s="1002"/>
      <c r="AS5" s="1002"/>
      <c r="AT5" s="1003"/>
      <c r="AU5" s="1001" t="s">
        <v>380</v>
      </c>
      <c r="AV5" s="1002"/>
      <c r="AW5" s="1002"/>
      <c r="AX5" s="1002"/>
      <c r="AY5" s="1015"/>
      <c r="AZ5" s="232"/>
      <c r="BA5" s="232"/>
      <c r="BB5" s="232"/>
      <c r="BC5" s="232"/>
      <c r="BD5" s="232"/>
      <c r="BE5" s="233"/>
      <c r="BF5" s="233"/>
      <c r="BG5" s="233"/>
      <c r="BH5" s="233"/>
      <c r="BI5" s="233"/>
      <c r="BJ5" s="233"/>
      <c r="BK5" s="233"/>
      <c r="BL5" s="233"/>
      <c r="BM5" s="233"/>
      <c r="BN5" s="233"/>
      <c r="BO5" s="233"/>
      <c r="BP5" s="233"/>
      <c r="BQ5" s="995" t="s">
        <v>381</v>
      </c>
      <c r="BR5" s="996"/>
      <c r="BS5" s="996"/>
      <c r="BT5" s="996"/>
      <c r="BU5" s="996"/>
      <c r="BV5" s="996"/>
      <c r="BW5" s="996"/>
      <c r="BX5" s="996"/>
      <c r="BY5" s="996"/>
      <c r="BZ5" s="996"/>
      <c r="CA5" s="996"/>
      <c r="CB5" s="996"/>
      <c r="CC5" s="996"/>
      <c r="CD5" s="996"/>
      <c r="CE5" s="996"/>
      <c r="CF5" s="996"/>
      <c r="CG5" s="997"/>
      <c r="CH5" s="1001" t="s">
        <v>382</v>
      </c>
      <c r="CI5" s="1002"/>
      <c r="CJ5" s="1002"/>
      <c r="CK5" s="1002"/>
      <c r="CL5" s="1003"/>
      <c r="CM5" s="1001" t="s">
        <v>383</v>
      </c>
      <c r="CN5" s="1002"/>
      <c r="CO5" s="1002"/>
      <c r="CP5" s="1002"/>
      <c r="CQ5" s="1003"/>
      <c r="CR5" s="1001" t="s">
        <v>384</v>
      </c>
      <c r="CS5" s="1002"/>
      <c r="CT5" s="1002"/>
      <c r="CU5" s="1002"/>
      <c r="CV5" s="1003"/>
      <c r="CW5" s="1001" t="s">
        <v>385</v>
      </c>
      <c r="CX5" s="1002"/>
      <c r="CY5" s="1002"/>
      <c r="CZ5" s="1002"/>
      <c r="DA5" s="1003"/>
      <c r="DB5" s="1001" t="s">
        <v>386</v>
      </c>
      <c r="DC5" s="1002"/>
      <c r="DD5" s="1002"/>
      <c r="DE5" s="1002"/>
      <c r="DF5" s="1003"/>
      <c r="DG5" s="1084" t="s">
        <v>387</v>
      </c>
      <c r="DH5" s="1085"/>
      <c r="DI5" s="1085"/>
      <c r="DJ5" s="1085"/>
      <c r="DK5" s="1086"/>
      <c r="DL5" s="1084" t="s">
        <v>388</v>
      </c>
      <c r="DM5" s="1085"/>
      <c r="DN5" s="1085"/>
      <c r="DO5" s="1085"/>
      <c r="DP5" s="1086"/>
      <c r="DQ5" s="1001" t="s">
        <v>389</v>
      </c>
      <c r="DR5" s="1002"/>
      <c r="DS5" s="1002"/>
      <c r="DT5" s="1002"/>
      <c r="DU5" s="1003"/>
      <c r="DV5" s="1001" t="s">
        <v>380</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
      <c r="A7" s="236">
        <v>1</v>
      </c>
      <c r="B7" s="1047" t="s">
        <v>390</v>
      </c>
      <c r="C7" s="1048"/>
      <c r="D7" s="1048"/>
      <c r="E7" s="1048"/>
      <c r="F7" s="1048"/>
      <c r="G7" s="1048"/>
      <c r="H7" s="1048"/>
      <c r="I7" s="1048"/>
      <c r="J7" s="1048"/>
      <c r="K7" s="1048"/>
      <c r="L7" s="1048"/>
      <c r="M7" s="1048"/>
      <c r="N7" s="1048"/>
      <c r="O7" s="1048"/>
      <c r="P7" s="1049"/>
      <c r="Q7" s="1102">
        <v>53836</v>
      </c>
      <c r="R7" s="1103"/>
      <c r="S7" s="1103"/>
      <c r="T7" s="1103"/>
      <c r="U7" s="1103"/>
      <c r="V7" s="1103">
        <v>52564</v>
      </c>
      <c r="W7" s="1103"/>
      <c r="X7" s="1103"/>
      <c r="Y7" s="1103"/>
      <c r="Z7" s="1103"/>
      <c r="AA7" s="1103">
        <v>1272</v>
      </c>
      <c r="AB7" s="1103"/>
      <c r="AC7" s="1103"/>
      <c r="AD7" s="1103"/>
      <c r="AE7" s="1104"/>
      <c r="AF7" s="1105">
        <v>1262</v>
      </c>
      <c r="AG7" s="1106"/>
      <c r="AH7" s="1106"/>
      <c r="AI7" s="1106"/>
      <c r="AJ7" s="1107"/>
      <c r="AK7" s="1108">
        <v>2038</v>
      </c>
      <c r="AL7" s="1109"/>
      <c r="AM7" s="1109"/>
      <c r="AN7" s="1109"/>
      <c r="AO7" s="1109"/>
      <c r="AP7" s="1109">
        <v>32618</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605</v>
      </c>
      <c r="BT7" s="1100"/>
      <c r="BU7" s="1100"/>
      <c r="BV7" s="1100"/>
      <c r="BW7" s="1100"/>
      <c r="BX7" s="1100"/>
      <c r="BY7" s="1100"/>
      <c r="BZ7" s="1100"/>
      <c r="CA7" s="1100"/>
      <c r="CB7" s="1100"/>
      <c r="CC7" s="1100"/>
      <c r="CD7" s="1100"/>
      <c r="CE7" s="1100"/>
      <c r="CF7" s="1100"/>
      <c r="CG7" s="1112"/>
      <c r="CH7" s="1096">
        <v>27</v>
      </c>
      <c r="CI7" s="1097"/>
      <c r="CJ7" s="1097"/>
      <c r="CK7" s="1097"/>
      <c r="CL7" s="1098"/>
      <c r="CM7" s="1096">
        <v>120</v>
      </c>
      <c r="CN7" s="1097"/>
      <c r="CO7" s="1097"/>
      <c r="CP7" s="1097"/>
      <c r="CQ7" s="1098"/>
      <c r="CR7" s="1096">
        <v>6</v>
      </c>
      <c r="CS7" s="1097"/>
      <c r="CT7" s="1097"/>
      <c r="CU7" s="1097"/>
      <c r="CV7" s="1098"/>
      <c r="CW7" s="1096" t="s">
        <v>524</v>
      </c>
      <c r="CX7" s="1097"/>
      <c r="CY7" s="1097"/>
      <c r="CZ7" s="1097"/>
      <c r="DA7" s="1098"/>
      <c r="DB7" s="1096" t="s">
        <v>524</v>
      </c>
      <c r="DC7" s="1097"/>
      <c r="DD7" s="1097"/>
      <c r="DE7" s="1097"/>
      <c r="DF7" s="1098"/>
      <c r="DG7" s="1096" t="s">
        <v>524</v>
      </c>
      <c r="DH7" s="1097"/>
      <c r="DI7" s="1097"/>
      <c r="DJ7" s="1097"/>
      <c r="DK7" s="1098"/>
      <c r="DL7" s="1096" t="s">
        <v>524</v>
      </c>
      <c r="DM7" s="1097"/>
      <c r="DN7" s="1097"/>
      <c r="DO7" s="1097"/>
      <c r="DP7" s="1098"/>
      <c r="DQ7" s="1096" t="s">
        <v>524</v>
      </c>
      <c r="DR7" s="1097"/>
      <c r="DS7" s="1097"/>
      <c r="DT7" s="1097"/>
      <c r="DU7" s="1098"/>
      <c r="DV7" s="1099"/>
      <c r="DW7" s="1100"/>
      <c r="DX7" s="1100"/>
      <c r="DY7" s="1100"/>
      <c r="DZ7" s="1101"/>
      <c r="EA7" s="234"/>
    </row>
    <row r="8" spans="1:131" s="235" customFormat="1" ht="26.25" customHeight="1" x14ac:dyDescent="0.2">
      <c r="A8" s="238">
        <v>2</v>
      </c>
      <c r="B8" s="1030" t="s">
        <v>391</v>
      </c>
      <c r="C8" s="1031"/>
      <c r="D8" s="1031"/>
      <c r="E8" s="1031"/>
      <c r="F8" s="1031"/>
      <c r="G8" s="1031"/>
      <c r="H8" s="1031"/>
      <c r="I8" s="1031"/>
      <c r="J8" s="1031"/>
      <c r="K8" s="1031"/>
      <c r="L8" s="1031"/>
      <c r="M8" s="1031"/>
      <c r="N8" s="1031"/>
      <c r="O8" s="1031"/>
      <c r="P8" s="1032"/>
      <c r="Q8" s="1038">
        <v>14</v>
      </c>
      <c r="R8" s="1039"/>
      <c r="S8" s="1039"/>
      <c r="T8" s="1039"/>
      <c r="U8" s="1039"/>
      <c r="V8" s="1039">
        <v>10</v>
      </c>
      <c r="W8" s="1039"/>
      <c r="X8" s="1039"/>
      <c r="Y8" s="1039"/>
      <c r="Z8" s="1039"/>
      <c r="AA8" s="1039">
        <v>4</v>
      </c>
      <c r="AB8" s="1039"/>
      <c r="AC8" s="1039"/>
      <c r="AD8" s="1039"/>
      <c r="AE8" s="1040"/>
      <c r="AF8" s="1035">
        <v>4</v>
      </c>
      <c r="AG8" s="1036"/>
      <c r="AH8" s="1036"/>
      <c r="AI8" s="1036"/>
      <c r="AJ8" s="1037"/>
      <c r="AK8" s="1080" t="s">
        <v>604</v>
      </c>
      <c r="AL8" s="1081"/>
      <c r="AM8" s="1081"/>
      <c r="AN8" s="1081"/>
      <c r="AO8" s="1081"/>
      <c r="AP8" s="1081" t="s">
        <v>524</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606</v>
      </c>
      <c r="BT8" s="993"/>
      <c r="BU8" s="993"/>
      <c r="BV8" s="993"/>
      <c r="BW8" s="993"/>
      <c r="BX8" s="993"/>
      <c r="BY8" s="993"/>
      <c r="BZ8" s="993"/>
      <c r="CA8" s="993"/>
      <c r="CB8" s="993"/>
      <c r="CC8" s="993"/>
      <c r="CD8" s="993"/>
      <c r="CE8" s="993"/>
      <c r="CF8" s="993"/>
      <c r="CG8" s="1014"/>
      <c r="CH8" s="989">
        <v>-14</v>
      </c>
      <c r="CI8" s="990"/>
      <c r="CJ8" s="990"/>
      <c r="CK8" s="990"/>
      <c r="CL8" s="991"/>
      <c r="CM8" s="989">
        <v>457</v>
      </c>
      <c r="CN8" s="990"/>
      <c r="CO8" s="990"/>
      <c r="CP8" s="990"/>
      <c r="CQ8" s="991"/>
      <c r="CR8" s="989">
        <v>598</v>
      </c>
      <c r="CS8" s="990"/>
      <c r="CT8" s="990"/>
      <c r="CU8" s="990"/>
      <c r="CV8" s="991"/>
      <c r="CW8" s="989" t="s">
        <v>524</v>
      </c>
      <c r="CX8" s="990"/>
      <c r="CY8" s="990"/>
      <c r="CZ8" s="990"/>
      <c r="DA8" s="991"/>
      <c r="DB8" s="989" t="s">
        <v>524</v>
      </c>
      <c r="DC8" s="990"/>
      <c r="DD8" s="990"/>
      <c r="DE8" s="990"/>
      <c r="DF8" s="991"/>
      <c r="DG8" s="989" t="s">
        <v>524</v>
      </c>
      <c r="DH8" s="990"/>
      <c r="DI8" s="990"/>
      <c r="DJ8" s="990"/>
      <c r="DK8" s="991"/>
      <c r="DL8" s="989" t="s">
        <v>524</v>
      </c>
      <c r="DM8" s="990"/>
      <c r="DN8" s="990"/>
      <c r="DO8" s="990"/>
      <c r="DP8" s="991"/>
      <c r="DQ8" s="989" t="s">
        <v>524</v>
      </c>
      <c r="DR8" s="990"/>
      <c r="DS8" s="990"/>
      <c r="DT8" s="990"/>
      <c r="DU8" s="991"/>
      <c r="DV8" s="992"/>
      <c r="DW8" s="993"/>
      <c r="DX8" s="993"/>
      <c r="DY8" s="993"/>
      <c r="DZ8" s="994"/>
      <c r="EA8" s="234"/>
    </row>
    <row r="9" spans="1:131" s="235" customFormat="1" ht="26.25" customHeight="1" x14ac:dyDescent="0.2">
      <c r="A9" s="238">
        <v>3</v>
      </c>
      <c r="B9" s="1030" t="s">
        <v>392</v>
      </c>
      <c r="C9" s="1031"/>
      <c r="D9" s="1031"/>
      <c r="E9" s="1031"/>
      <c r="F9" s="1031"/>
      <c r="G9" s="1031"/>
      <c r="H9" s="1031"/>
      <c r="I9" s="1031"/>
      <c r="J9" s="1031"/>
      <c r="K9" s="1031"/>
      <c r="L9" s="1031"/>
      <c r="M9" s="1031"/>
      <c r="N9" s="1031"/>
      <c r="O9" s="1031"/>
      <c r="P9" s="1032"/>
      <c r="Q9" s="1038">
        <v>20</v>
      </c>
      <c r="R9" s="1039"/>
      <c r="S9" s="1039"/>
      <c r="T9" s="1039"/>
      <c r="U9" s="1039"/>
      <c r="V9" s="1039">
        <v>20</v>
      </c>
      <c r="W9" s="1039"/>
      <c r="X9" s="1039"/>
      <c r="Y9" s="1039"/>
      <c r="Z9" s="1039"/>
      <c r="AA9" s="1039" t="s">
        <v>524</v>
      </c>
      <c r="AB9" s="1039"/>
      <c r="AC9" s="1039"/>
      <c r="AD9" s="1039"/>
      <c r="AE9" s="1040"/>
      <c r="AF9" s="1035" t="s">
        <v>140</v>
      </c>
      <c r="AG9" s="1036"/>
      <c r="AH9" s="1036"/>
      <c r="AI9" s="1036"/>
      <c r="AJ9" s="1037"/>
      <c r="AK9" s="1080">
        <v>20</v>
      </c>
      <c r="AL9" s="1081"/>
      <c r="AM9" s="1081"/>
      <c r="AN9" s="1081"/>
      <c r="AO9" s="1081"/>
      <c r="AP9" s="1081">
        <v>137</v>
      </c>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602</v>
      </c>
      <c r="BT9" s="993"/>
      <c r="BU9" s="993"/>
      <c r="BV9" s="993"/>
      <c r="BW9" s="993"/>
      <c r="BX9" s="993"/>
      <c r="BY9" s="993"/>
      <c r="BZ9" s="993"/>
      <c r="CA9" s="993"/>
      <c r="CB9" s="993"/>
      <c r="CC9" s="993"/>
      <c r="CD9" s="993"/>
      <c r="CE9" s="993"/>
      <c r="CF9" s="993"/>
      <c r="CG9" s="1014"/>
      <c r="CH9" s="989">
        <v>-9</v>
      </c>
      <c r="CI9" s="990"/>
      <c r="CJ9" s="990"/>
      <c r="CK9" s="990"/>
      <c r="CL9" s="991"/>
      <c r="CM9" s="989">
        <v>93</v>
      </c>
      <c r="CN9" s="990"/>
      <c r="CO9" s="990"/>
      <c r="CP9" s="990"/>
      <c r="CQ9" s="991"/>
      <c r="CR9" s="989">
        <v>45</v>
      </c>
      <c r="CS9" s="990"/>
      <c r="CT9" s="990"/>
      <c r="CU9" s="990"/>
      <c r="CV9" s="991"/>
      <c r="CW9" s="989" t="s">
        <v>603</v>
      </c>
      <c r="CX9" s="990"/>
      <c r="CY9" s="990"/>
      <c r="CZ9" s="990"/>
      <c r="DA9" s="991"/>
      <c r="DB9" s="989" t="s">
        <v>603</v>
      </c>
      <c r="DC9" s="990"/>
      <c r="DD9" s="990"/>
      <c r="DE9" s="990"/>
      <c r="DF9" s="991"/>
      <c r="DG9" s="989" t="s">
        <v>603</v>
      </c>
      <c r="DH9" s="990"/>
      <c r="DI9" s="990"/>
      <c r="DJ9" s="990"/>
      <c r="DK9" s="991"/>
      <c r="DL9" s="989" t="s">
        <v>603</v>
      </c>
      <c r="DM9" s="990"/>
      <c r="DN9" s="990"/>
      <c r="DO9" s="990"/>
      <c r="DP9" s="991"/>
      <c r="DQ9" s="989" t="s">
        <v>603</v>
      </c>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393</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394</v>
      </c>
      <c r="B23" s="937" t="s">
        <v>395</v>
      </c>
      <c r="C23" s="938"/>
      <c r="D23" s="938"/>
      <c r="E23" s="938"/>
      <c r="F23" s="938"/>
      <c r="G23" s="938"/>
      <c r="H23" s="938"/>
      <c r="I23" s="938"/>
      <c r="J23" s="938"/>
      <c r="K23" s="938"/>
      <c r="L23" s="938"/>
      <c r="M23" s="938"/>
      <c r="N23" s="938"/>
      <c r="O23" s="938"/>
      <c r="P23" s="948"/>
      <c r="Q23" s="1067">
        <v>53850</v>
      </c>
      <c r="R23" s="1061"/>
      <c r="S23" s="1061"/>
      <c r="T23" s="1061"/>
      <c r="U23" s="1061"/>
      <c r="V23" s="1061">
        <v>52574</v>
      </c>
      <c r="W23" s="1061"/>
      <c r="X23" s="1061"/>
      <c r="Y23" s="1061"/>
      <c r="Z23" s="1061"/>
      <c r="AA23" s="1061">
        <v>1276</v>
      </c>
      <c r="AB23" s="1061"/>
      <c r="AC23" s="1061"/>
      <c r="AD23" s="1061"/>
      <c r="AE23" s="1068"/>
      <c r="AF23" s="1069">
        <v>1266</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140</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396</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397</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373</v>
      </c>
      <c r="B26" s="996"/>
      <c r="C26" s="996"/>
      <c r="D26" s="996"/>
      <c r="E26" s="996"/>
      <c r="F26" s="996"/>
      <c r="G26" s="996"/>
      <c r="H26" s="996"/>
      <c r="I26" s="996"/>
      <c r="J26" s="996"/>
      <c r="K26" s="996"/>
      <c r="L26" s="996"/>
      <c r="M26" s="996"/>
      <c r="N26" s="996"/>
      <c r="O26" s="996"/>
      <c r="P26" s="997"/>
      <c r="Q26" s="1001" t="s">
        <v>398</v>
      </c>
      <c r="R26" s="1002"/>
      <c r="S26" s="1002"/>
      <c r="T26" s="1002"/>
      <c r="U26" s="1003"/>
      <c r="V26" s="1001" t="s">
        <v>399</v>
      </c>
      <c r="W26" s="1002"/>
      <c r="X26" s="1002"/>
      <c r="Y26" s="1002"/>
      <c r="Z26" s="1003"/>
      <c r="AA26" s="1001" t="s">
        <v>400</v>
      </c>
      <c r="AB26" s="1002"/>
      <c r="AC26" s="1002"/>
      <c r="AD26" s="1002"/>
      <c r="AE26" s="1002"/>
      <c r="AF26" s="1055" t="s">
        <v>401</v>
      </c>
      <c r="AG26" s="1008"/>
      <c r="AH26" s="1008"/>
      <c r="AI26" s="1008"/>
      <c r="AJ26" s="1056"/>
      <c r="AK26" s="1002" t="s">
        <v>402</v>
      </c>
      <c r="AL26" s="1002"/>
      <c r="AM26" s="1002"/>
      <c r="AN26" s="1002"/>
      <c r="AO26" s="1003"/>
      <c r="AP26" s="1001" t="s">
        <v>403</v>
      </c>
      <c r="AQ26" s="1002"/>
      <c r="AR26" s="1002"/>
      <c r="AS26" s="1002"/>
      <c r="AT26" s="1003"/>
      <c r="AU26" s="1001" t="s">
        <v>404</v>
      </c>
      <c r="AV26" s="1002"/>
      <c r="AW26" s="1002"/>
      <c r="AX26" s="1002"/>
      <c r="AY26" s="1003"/>
      <c r="AZ26" s="1001" t="s">
        <v>405</v>
      </c>
      <c r="BA26" s="1002"/>
      <c r="BB26" s="1002"/>
      <c r="BC26" s="1002"/>
      <c r="BD26" s="1003"/>
      <c r="BE26" s="1001" t="s">
        <v>380</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406</v>
      </c>
      <c r="C28" s="1048"/>
      <c r="D28" s="1048"/>
      <c r="E28" s="1048"/>
      <c r="F28" s="1048"/>
      <c r="G28" s="1048"/>
      <c r="H28" s="1048"/>
      <c r="I28" s="1048"/>
      <c r="J28" s="1048"/>
      <c r="K28" s="1048"/>
      <c r="L28" s="1048"/>
      <c r="M28" s="1048"/>
      <c r="N28" s="1048"/>
      <c r="O28" s="1048"/>
      <c r="P28" s="1049"/>
      <c r="Q28" s="1050">
        <v>14994</v>
      </c>
      <c r="R28" s="1051"/>
      <c r="S28" s="1051"/>
      <c r="T28" s="1051"/>
      <c r="U28" s="1051"/>
      <c r="V28" s="1051">
        <v>14361</v>
      </c>
      <c r="W28" s="1051"/>
      <c r="X28" s="1051"/>
      <c r="Y28" s="1051"/>
      <c r="Z28" s="1051"/>
      <c r="AA28" s="1051">
        <v>634</v>
      </c>
      <c r="AB28" s="1051"/>
      <c r="AC28" s="1051"/>
      <c r="AD28" s="1051"/>
      <c r="AE28" s="1052"/>
      <c r="AF28" s="1053">
        <v>634</v>
      </c>
      <c r="AG28" s="1051"/>
      <c r="AH28" s="1051"/>
      <c r="AI28" s="1051"/>
      <c r="AJ28" s="1054"/>
      <c r="AK28" s="1042">
        <v>1529</v>
      </c>
      <c r="AL28" s="1043"/>
      <c r="AM28" s="1043"/>
      <c r="AN28" s="1043"/>
      <c r="AO28" s="1043"/>
      <c r="AP28" s="1043" t="s">
        <v>524</v>
      </c>
      <c r="AQ28" s="1043"/>
      <c r="AR28" s="1043"/>
      <c r="AS28" s="1043"/>
      <c r="AT28" s="1043"/>
      <c r="AU28" s="1043" t="s">
        <v>524</v>
      </c>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407</v>
      </c>
      <c r="C29" s="1031"/>
      <c r="D29" s="1031"/>
      <c r="E29" s="1031"/>
      <c r="F29" s="1031"/>
      <c r="G29" s="1031"/>
      <c r="H29" s="1031"/>
      <c r="I29" s="1031"/>
      <c r="J29" s="1031"/>
      <c r="K29" s="1031"/>
      <c r="L29" s="1031"/>
      <c r="M29" s="1031"/>
      <c r="N29" s="1031"/>
      <c r="O29" s="1031"/>
      <c r="P29" s="1032"/>
      <c r="Q29" s="1038">
        <v>18</v>
      </c>
      <c r="R29" s="1039"/>
      <c r="S29" s="1039"/>
      <c r="T29" s="1039"/>
      <c r="U29" s="1039"/>
      <c r="V29" s="1039">
        <v>16</v>
      </c>
      <c r="W29" s="1039"/>
      <c r="X29" s="1039"/>
      <c r="Y29" s="1039"/>
      <c r="Z29" s="1039"/>
      <c r="AA29" s="1039">
        <v>1</v>
      </c>
      <c r="AB29" s="1039"/>
      <c r="AC29" s="1039"/>
      <c r="AD29" s="1039"/>
      <c r="AE29" s="1040"/>
      <c r="AF29" s="1035">
        <v>1</v>
      </c>
      <c r="AG29" s="1036"/>
      <c r="AH29" s="1036"/>
      <c r="AI29" s="1036"/>
      <c r="AJ29" s="1037"/>
      <c r="AK29" s="980">
        <v>0</v>
      </c>
      <c r="AL29" s="971"/>
      <c r="AM29" s="971"/>
      <c r="AN29" s="971"/>
      <c r="AO29" s="971"/>
      <c r="AP29" s="971" t="s">
        <v>524</v>
      </c>
      <c r="AQ29" s="971"/>
      <c r="AR29" s="971"/>
      <c r="AS29" s="971"/>
      <c r="AT29" s="971"/>
      <c r="AU29" s="971" t="s">
        <v>524</v>
      </c>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408</v>
      </c>
      <c r="C30" s="1031"/>
      <c r="D30" s="1031"/>
      <c r="E30" s="1031"/>
      <c r="F30" s="1031"/>
      <c r="G30" s="1031"/>
      <c r="H30" s="1031"/>
      <c r="I30" s="1031"/>
      <c r="J30" s="1031"/>
      <c r="K30" s="1031"/>
      <c r="L30" s="1031"/>
      <c r="M30" s="1031"/>
      <c r="N30" s="1031"/>
      <c r="O30" s="1031"/>
      <c r="P30" s="1032"/>
      <c r="Q30" s="1038">
        <v>10874</v>
      </c>
      <c r="R30" s="1039"/>
      <c r="S30" s="1039"/>
      <c r="T30" s="1039"/>
      <c r="U30" s="1039"/>
      <c r="V30" s="1039">
        <v>10787</v>
      </c>
      <c r="W30" s="1039"/>
      <c r="X30" s="1039"/>
      <c r="Y30" s="1039"/>
      <c r="Z30" s="1039"/>
      <c r="AA30" s="1039">
        <v>86</v>
      </c>
      <c r="AB30" s="1039"/>
      <c r="AC30" s="1039"/>
      <c r="AD30" s="1039"/>
      <c r="AE30" s="1040"/>
      <c r="AF30" s="1035">
        <v>86</v>
      </c>
      <c r="AG30" s="1036"/>
      <c r="AH30" s="1036"/>
      <c r="AI30" s="1036"/>
      <c r="AJ30" s="1037"/>
      <c r="AK30" s="980">
        <v>1867</v>
      </c>
      <c r="AL30" s="971"/>
      <c r="AM30" s="971"/>
      <c r="AN30" s="971"/>
      <c r="AO30" s="971"/>
      <c r="AP30" s="971" t="s">
        <v>524</v>
      </c>
      <c r="AQ30" s="971"/>
      <c r="AR30" s="971"/>
      <c r="AS30" s="971"/>
      <c r="AT30" s="971"/>
      <c r="AU30" s="971" t="s">
        <v>524</v>
      </c>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409</v>
      </c>
      <c r="C31" s="1031"/>
      <c r="D31" s="1031"/>
      <c r="E31" s="1031"/>
      <c r="F31" s="1031"/>
      <c r="G31" s="1031"/>
      <c r="H31" s="1031"/>
      <c r="I31" s="1031"/>
      <c r="J31" s="1031"/>
      <c r="K31" s="1031"/>
      <c r="L31" s="1031"/>
      <c r="M31" s="1031"/>
      <c r="N31" s="1031"/>
      <c r="O31" s="1031"/>
      <c r="P31" s="1032"/>
      <c r="Q31" s="1038">
        <v>1968</v>
      </c>
      <c r="R31" s="1039"/>
      <c r="S31" s="1039"/>
      <c r="T31" s="1039"/>
      <c r="U31" s="1039"/>
      <c r="V31" s="1039">
        <v>1896</v>
      </c>
      <c r="W31" s="1039"/>
      <c r="X31" s="1039"/>
      <c r="Y31" s="1039"/>
      <c r="Z31" s="1039"/>
      <c r="AA31" s="1039">
        <v>72</v>
      </c>
      <c r="AB31" s="1039"/>
      <c r="AC31" s="1039"/>
      <c r="AD31" s="1039"/>
      <c r="AE31" s="1040"/>
      <c r="AF31" s="1035">
        <v>72</v>
      </c>
      <c r="AG31" s="1036"/>
      <c r="AH31" s="1036"/>
      <c r="AI31" s="1036"/>
      <c r="AJ31" s="1037"/>
      <c r="AK31" s="980">
        <v>506</v>
      </c>
      <c r="AL31" s="971"/>
      <c r="AM31" s="971"/>
      <c r="AN31" s="971"/>
      <c r="AO31" s="971"/>
      <c r="AP31" s="971" t="s">
        <v>524</v>
      </c>
      <c r="AQ31" s="971"/>
      <c r="AR31" s="971"/>
      <c r="AS31" s="971"/>
      <c r="AT31" s="971"/>
      <c r="AU31" s="971" t="s">
        <v>524</v>
      </c>
      <c r="AV31" s="971"/>
      <c r="AW31" s="971"/>
      <c r="AX31" s="971"/>
      <c r="AY31" s="971"/>
      <c r="AZ31" s="1041"/>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t="s">
        <v>410</v>
      </c>
      <c r="C32" s="1031"/>
      <c r="D32" s="1031"/>
      <c r="E32" s="1031"/>
      <c r="F32" s="1031"/>
      <c r="G32" s="1031"/>
      <c r="H32" s="1031"/>
      <c r="I32" s="1031"/>
      <c r="J32" s="1031"/>
      <c r="K32" s="1031"/>
      <c r="L32" s="1031"/>
      <c r="M32" s="1031"/>
      <c r="N32" s="1031"/>
      <c r="O32" s="1031"/>
      <c r="P32" s="1032"/>
      <c r="Q32" s="1038">
        <v>2197</v>
      </c>
      <c r="R32" s="1039"/>
      <c r="S32" s="1039"/>
      <c r="T32" s="1039"/>
      <c r="U32" s="1039"/>
      <c r="V32" s="1039">
        <v>2054</v>
      </c>
      <c r="W32" s="1039"/>
      <c r="X32" s="1039"/>
      <c r="Y32" s="1039"/>
      <c r="Z32" s="1039"/>
      <c r="AA32" s="1039">
        <v>143</v>
      </c>
      <c r="AB32" s="1039"/>
      <c r="AC32" s="1039"/>
      <c r="AD32" s="1039"/>
      <c r="AE32" s="1040"/>
      <c r="AF32" s="1035">
        <v>2614</v>
      </c>
      <c r="AG32" s="1036"/>
      <c r="AH32" s="1036"/>
      <c r="AI32" s="1036"/>
      <c r="AJ32" s="1037"/>
      <c r="AK32" s="980">
        <v>11</v>
      </c>
      <c r="AL32" s="971"/>
      <c r="AM32" s="971"/>
      <c r="AN32" s="971"/>
      <c r="AO32" s="971"/>
      <c r="AP32" s="971">
        <v>1522</v>
      </c>
      <c r="AQ32" s="971"/>
      <c r="AR32" s="971"/>
      <c r="AS32" s="971"/>
      <c r="AT32" s="971"/>
      <c r="AU32" s="971">
        <v>65</v>
      </c>
      <c r="AV32" s="971"/>
      <c r="AW32" s="971"/>
      <c r="AX32" s="971"/>
      <c r="AY32" s="971"/>
      <c r="AZ32" s="1041" t="s">
        <v>524</v>
      </c>
      <c r="BA32" s="1041"/>
      <c r="BB32" s="1041"/>
      <c r="BC32" s="1041"/>
      <c r="BD32" s="1041"/>
      <c r="BE32" s="972" t="s">
        <v>411</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t="s">
        <v>412</v>
      </c>
      <c r="C33" s="1031"/>
      <c r="D33" s="1031"/>
      <c r="E33" s="1031"/>
      <c r="F33" s="1031"/>
      <c r="G33" s="1031"/>
      <c r="H33" s="1031"/>
      <c r="I33" s="1031"/>
      <c r="J33" s="1031"/>
      <c r="K33" s="1031"/>
      <c r="L33" s="1031"/>
      <c r="M33" s="1031"/>
      <c r="N33" s="1031"/>
      <c r="O33" s="1031"/>
      <c r="P33" s="1032"/>
      <c r="Q33" s="1038">
        <v>3508</v>
      </c>
      <c r="R33" s="1039"/>
      <c r="S33" s="1039"/>
      <c r="T33" s="1039"/>
      <c r="U33" s="1039"/>
      <c r="V33" s="1039">
        <v>3415</v>
      </c>
      <c r="W33" s="1039"/>
      <c r="X33" s="1039"/>
      <c r="Y33" s="1039"/>
      <c r="Z33" s="1039"/>
      <c r="AA33" s="1039">
        <v>93</v>
      </c>
      <c r="AB33" s="1039"/>
      <c r="AC33" s="1039"/>
      <c r="AD33" s="1039"/>
      <c r="AE33" s="1040"/>
      <c r="AF33" s="1035">
        <v>861</v>
      </c>
      <c r="AG33" s="1036"/>
      <c r="AH33" s="1036"/>
      <c r="AI33" s="1036"/>
      <c r="AJ33" s="1037"/>
      <c r="AK33" s="980">
        <v>1663</v>
      </c>
      <c r="AL33" s="971"/>
      <c r="AM33" s="971"/>
      <c r="AN33" s="971"/>
      <c r="AO33" s="971"/>
      <c r="AP33" s="971">
        <v>20396</v>
      </c>
      <c r="AQ33" s="971"/>
      <c r="AR33" s="971"/>
      <c r="AS33" s="971"/>
      <c r="AT33" s="971"/>
      <c r="AU33" s="971">
        <v>14950</v>
      </c>
      <c r="AV33" s="971"/>
      <c r="AW33" s="971"/>
      <c r="AX33" s="971"/>
      <c r="AY33" s="971"/>
      <c r="AZ33" s="1041" t="s">
        <v>524</v>
      </c>
      <c r="BA33" s="1041"/>
      <c r="BB33" s="1041"/>
      <c r="BC33" s="1041"/>
      <c r="BD33" s="1041"/>
      <c r="BE33" s="972" t="s">
        <v>413</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414</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394</v>
      </c>
      <c r="B63" s="937" t="s">
        <v>415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4269</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416</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417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418</v>
      </c>
      <c r="B66" s="996"/>
      <c r="C66" s="996"/>
      <c r="D66" s="996"/>
      <c r="E66" s="996"/>
      <c r="F66" s="996"/>
      <c r="G66" s="996"/>
      <c r="H66" s="996"/>
      <c r="I66" s="996"/>
      <c r="J66" s="996"/>
      <c r="K66" s="996"/>
      <c r="L66" s="996"/>
      <c r="M66" s="996"/>
      <c r="N66" s="996"/>
      <c r="O66" s="996"/>
      <c r="P66" s="997"/>
      <c r="Q66" s="1001" t="s">
        <v>419</v>
      </c>
      <c r="R66" s="1002"/>
      <c r="S66" s="1002"/>
      <c r="T66" s="1002"/>
      <c r="U66" s="1003"/>
      <c r="V66" s="1001" t="s">
        <v>399</v>
      </c>
      <c r="W66" s="1002"/>
      <c r="X66" s="1002"/>
      <c r="Y66" s="1002"/>
      <c r="Z66" s="1003"/>
      <c r="AA66" s="1001" t="s">
        <v>420</v>
      </c>
      <c r="AB66" s="1002"/>
      <c r="AC66" s="1002"/>
      <c r="AD66" s="1002"/>
      <c r="AE66" s="1003"/>
      <c r="AF66" s="1007" t="s">
        <v>401</v>
      </c>
      <c r="AG66" s="1008"/>
      <c r="AH66" s="1008"/>
      <c r="AI66" s="1008"/>
      <c r="AJ66" s="1009"/>
      <c r="AK66" s="1001" t="s">
        <v>421</v>
      </c>
      <c r="AL66" s="996"/>
      <c r="AM66" s="996"/>
      <c r="AN66" s="996"/>
      <c r="AO66" s="997"/>
      <c r="AP66" s="1001" t="s">
        <v>422</v>
      </c>
      <c r="AQ66" s="1002"/>
      <c r="AR66" s="1002"/>
      <c r="AS66" s="1002"/>
      <c r="AT66" s="1003"/>
      <c r="AU66" s="1001" t="s">
        <v>423</v>
      </c>
      <c r="AV66" s="1002"/>
      <c r="AW66" s="1002"/>
      <c r="AX66" s="1002"/>
      <c r="AY66" s="1003"/>
      <c r="AZ66" s="1001" t="s">
        <v>380</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588</v>
      </c>
      <c r="C68" s="986"/>
      <c r="D68" s="986"/>
      <c r="E68" s="986"/>
      <c r="F68" s="986"/>
      <c r="G68" s="986"/>
      <c r="H68" s="986"/>
      <c r="I68" s="986"/>
      <c r="J68" s="986"/>
      <c r="K68" s="986"/>
      <c r="L68" s="986"/>
      <c r="M68" s="986"/>
      <c r="N68" s="986"/>
      <c r="O68" s="986"/>
      <c r="P68" s="987"/>
      <c r="Q68" s="988">
        <v>4268</v>
      </c>
      <c r="R68" s="982"/>
      <c r="S68" s="982"/>
      <c r="T68" s="982"/>
      <c r="U68" s="982"/>
      <c r="V68" s="982">
        <v>4200</v>
      </c>
      <c r="W68" s="982"/>
      <c r="X68" s="982"/>
      <c r="Y68" s="982"/>
      <c r="Z68" s="982"/>
      <c r="AA68" s="982">
        <v>68</v>
      </c>
      <c r="AB68" s="982"/>
      <c r="AC68" s="982"/>
      <c r="AD68" s="982"/>
      <c r="AE68" s="982"/>
      <c r="AF68" s="982">
        <v>66</v>
      </c>
      <c r="AG68" s="982"/>
      <c r="AH68" s="982"/>
      <c r="AI68" s="982"/>
      <c r="AJ68" s="982"/>
      <c r="AK68" s="982" t="s">
        <v>524</v>
      </c>
      <c r="AL68" s="982"/>
      <c r="AM68" s="982"/>
      <c r="AN68" s="982"/>
      <c r="AO68" s="982"/>
      <c r="AP68" s="982">
        <v>6827</v>
      </c>
      <c r="AQ68" s="982"/>
      <c r="AR68" s="982"/>
      <c r="AS68" s="982"/>
      <c r="AT68" s="982"/>
      <c r="AU68" s="982">
        <v>1537</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589</v>
      </c>
      <c r="C69" s="975"/>
      <c r="D69" s="975"/>
      <c r="E69" s="975"/>
      <c r="F69" s="975"/>
      <c r="G69" s="975"/>
      <c r="H69" s="975"/>
      <c r="I69" s="975"/>
      <c r="J69" s="975"/>
      <c r="K69" s="975"/>
      <c r="L69" s="975"/>
      <c r="M69" s="975"/>
      <c r="N69" s="975"/>
      <c r="O69" s="975"/>
      <c r="P69" s="976"/>
      <c r="Q69" s="977">
        <v>162</v>
      </c>
      <c r="R69" s="971"/>
      <c r="S69" s="971"/>
      <c r="T69" s="971"/>
      <c r="U69" s="971"/>
      <c r="V69" s="971">
        <v>157</v>
      </c>
      <c r="W69" s="971"/>
      <c r="X69" s="971"/>
      <c r="Y69" s="971"/>
      <c r="Z69" s="971"/>
      <c r="AA69" s="971">
        <v>5</v>
      </c>
      <c r="AB69" s="971"/>
      <c r="AC69" s="971"/>
      <c r="AD69" s="971"/>
      <c r="AE69" s="971"/>
      <c r="AF69" s="971">
        <v>5</v>
      </c>
      <c r="AG69" s="971"/>
      <c r="AH69" s="971"/>
      <c r="AI69" s="971"/>
      <c r="AJ69" s="971"/>
      <c r="AK69" s="971" t="s">
        <v>524</v>
      </c>
      <c r="AL69" s="971"/>
      <c r="AM69" s="971"/>
      <c r="AN69" s="971"/>
      <c r="AO69" s="971"/>
      <c r="AP69" s="971" t="s">
        <v>524</v>
      </c>
      <c r="AQ69" s="971"/>
      <c r="AR69" s="971"/>
      <c r="AS69" s="971"/>
      <c r="AT69" s="971"/>
      <c r="AU69" s="971" t="s">
        <v>524</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590</v>
      </c>
      <c r="C70" s="975"/>
      <c r="D70" s="975"/>
      <c r="E70" s="975"/>
      <c r="F70" s="975"/>
      <c r="G70" s="975"/>
      <c r="H70" s="975"/>
      <c r="I70" s="975"/>
      <c r="J70" s="975"/>
      <c r="K70" s="975"/>
      <c r="L70" s="975"/>
      <c r="M70" s="975"/>
      <c r="N70" s="975"/>
      <c r="O70" s="975"/>
      <c r="P70" s="976"/>
      <c r="Q70" s="977">
        <v>379</v>
      </c>
      <c r="R70" s="971"/>
      <c r="S70" s="971"/>
      <c r="T70" s="971"/>
      <c r="U70" s="971"/>
      <c r="V70" s="971">
        <v>363</v>
      </c>
      <c r="W70" s="971"/>
      <c r="X70" s="971"/>
      <c r="Y70" s="971"/>
      <c r="Z70" s="971"/>
      <c r="AA70" s="971">
        <v>15</v>
      </c>
      <c r="AB70" s="971"/>
      <c r="AC70" s="971"/>
      <c r="AD70" s="971"/>
      <c r="AE70" s="971"/>
      <c r="AF70" s="971">
        <v>15</v>
      </c>
      <c r="AG70" s="971"/>
      <c r="AH70" s="971"/>
      <c r="AI70" s="971"/>
      <c r="AJ70" s="971"/>
      <c r="AK70" s="971" t="s">
        <v>524</v>
      </c>
      <c r="AL70" s="971"/>
      <c r="AM70" s="971"/>
      <c r="AN70" s="971"/>
      <c r="AO70" s="971"/>
      <c r="AP70" s="971" t="s">
        <v>524</v>
      </c>
      <c r="AQ70" s="971"/>
      <c r="AR70" s="971"/>
      <c r="AS70" s="971"/>
      <c r="AT70" s="971"/>
      <c r="AU70" s="971" t="s">
        <v>524</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591</v>
      </c>
      <c r="C71" s="975"/>
      <c r="D71" s="975"/>
      <c r="E71" s="975"/>
      <c r="F71" s="975"/>
      <c r="G71" s="975"/>
      <c r="H71" s="975"/>
      <c r="I71" s="975"/>
      <c r="J71" s="975"/>
      <c r="K71" s="975"/>
      <c r="L71" s="975"/>
      <c r="M71" s="975"/>
      <c r="N71" s="975"/>
      <c r="O71" s="975"/>
      <c r="P71" s="976"/>
      <c r="Q71" s="977">
        <v>661</v>
      </c>
      <c r="R71" s="971"/>
      <c r="S71" s="971"/>
      <c r="T71" s="971"/>
      <c r="U71" s="971"/>
      <c r="V71" s="971">
        <v>577</v>
      </c>
      <c r="W71" s="971"/>
      <c r="X71" s="971"/>
      <c r="Y71" s="971"/>
      <c r="Z71" s="971"/>
      <c r="AA71" s="971">
        <v>84</v>
      </c>
      <c r="AB71" s="971"/>
      <c r="AC71" s="971"/>
      <c r="AD71" s="971"/>
      <c r="AE71" s="971"/>
      <c r="AF71" s="971">
        <v>84</v>
      </c>
      <c r="AG71" s="971"/>
      <c r="AH71" s="971"/>
      <c r="AI71" s="971"/>
      <c r="AJ71" s="971"/>
      <c r="AK71" s="971">
        <v>177</v>
      </c>
      <c r="AL71" s="971"/>
      <c r="AM71" s="971"/>
      <c r="AN71" s="971"/>
      <c r="AO71" s="971"/>
      <c r="AP71" s="971" t="s">
        <v>524</v>
      </c>
      <c r="AQ71" s="971"/>
      <c r="AR71" s="971"/>
      <c r="AS71" s="971"/>
      <c r="AT71" s="971"/>
      <c r="AU71" s="971" t="s">
        <v>524</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592</v>
      </c>
      <c r="C72" s="975"/>
      <c r="D72" s="975"/>
      <c r="E72" s="975"/>
      <c r="F72" s="975"/>
      <c r="G72" s="975"/>
      <c r="H72" s="975"/>
      <c r="I72" s="975"/>
      <c r="J72" s="975"/>
      <c r="K72" s="975"/>
      <c r="L72" s="975"/>
      <c r="M72" s="975"/>
      <c r="N72" s="975"/>
      <c r="O72" s="975"/>
      <c r="P72" s="976"/>
      <c r="Q72" s="977">
        <v>1968</v>
      </c>
      <c r="R72" s="971"/>
      <c r="S72" s="971"/>
      <c r="T72" s="971"/>
      <c r="U72" s="971"/>
      <c r="V72" s="971">
        <v>1946</v>
      </c>
      <c r="W72" s="971"/>
      <c r="X72" s="971"/>
      <c r="Y72" s="971"/>
      <c r="Z72" s="971"/>
      <c r="AA72" s="971">
        <v>22</v>
      </c>
      <c r="AB72" s="971"/>
      <c r="AC72" s="971"/>
      <c r="AD72" s="971"/>
      <c r="AE72" s="971"/>
      <c r="AF72" s="971">
        <v>22</v>
      </c>
      <c r="AG72" s="971"/>
      <c r="AH72" s="971"/>
      <c r="AI72" s="971"/>
      <c r="AJ72" s="971"/>
      <c r="AK72" s="971" t="s">
        <v>524</v>
      </c>
      <c r="AL72" s="971"/>
      <c r="AM72" s="971"/>
      <c r="AN72" s="971"/>
      <c r="AO72" s="971"/>
      <c r="AP72" s="971">
        <v>299</v>
      </c>
      <c r="AQ72" s="971"/>
      <c r="AR72" s="971"/>
      <c r="AS72" s="971"/>
      <c r="AT72" s="971"/>
      <c r="AU72" s="971">
        <v>193</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t="s">
        <v>593</v>
      </c>
      <c r="C73" s="975"/>
      <c r="D73" s="975"/>
      <c r="E73" s="975"/>
      <c r="F73" s="975"/>
      <c r="G73" s="975"/>
      <c r="H73" s="975"/>
      <c r="I73" s="975"/>
      <c r="J73" s="975"/>
      <c r="K73" s="975"/>
      <c r="L73" s="975"/>
      <c r="M73" s="975"/>
      <c r="N73" s="975"/>
      <c r="O73" s="975"/>
      <c r="P73" s="976"/>
      <c r="Q73" s="977">
        <v>194</v>
      </c>
      <c r="R73" s="971"/>
      <c r="S73" s="971"/>
      <c r="T73" s="971"/>
      <c r="U73" s="971"/>
      <c r="V73" s="971">
        <v>178</v>
      </c>
      <c r="W73" s="971"/>
      <c r="X73" s="971"/>
      <c r="Y73" s="971"/>
      <c r="Z73" s="971"/>
      <c r="AA73" s="971">
        <v>16</v>
      </c>
      <c r="AB73" s="971"/>
      <c r="AC73" s="971"/>
      <c r="AD73" s="971"/>
      <c r="AE73" s="971"/>
      <c r="AF73" s="971">
        <v>16</v>
      </c>
      <c r="AG73" s="971"/>
      <c r="AH73" s="971"/>
      <c r="AI73" s="971"/>
      <c r="AJ73" s="971"/>
      <c r="AK73" s="971" t="s">
        <v>524</v>
      </c>
      <c r="AL73" s="971"/>
      <c r="AM73" s="971"/>
      <c r="AN73" s="971"/>
      <c r="AO73" s="971"/>
      <c r="AP73" s="971" t="s">
        <v>524</v>
      </c>
      <c r="AQ73" s="971"/>
      <c r="AR73" s="971"/>
      <c r="AS73" s="971"/>
      <c r="AT73" s="971"/>
      <c r="AU73" s="971" t="s">
        <v>524</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t="s">
        <v>594</v>
      </c>
      <c r="C74" s="975"/>
      <c r="D74" s="975"/>
      <c r="E74" s="975"/>
      <c r="F74" s="975"/>
      <c r="G74" s="975"/>
      <c r="H74" s="975"/>
      <c r="I74" s="975"/>
      <c r="J74" s="975"/>
      <c r="K74" s="975"/>
      <c r="L74" s="975"/>
      <c r="M74" s="975"/>
      <c r="N74" s="975"/>
      <c r="O74" s="975"/>
      <c r="P74" s="976"/>
      <c r="Q74" s="977">
        <v>1305178</v>
      </c>
      <c r="R74" s="971"/>
      <c r="S74" s="971"/>
      <c r="T74" s="971"/>
      <c r="U74" s="971"/>
      <c r="V74" s="971">
        <v>1290844</v>
      </c>
      <c r="W74" s="971"/>
      <c r="X74" s="971"/>
      <c r="Y74" s="971"/>
      <c r="Z74" s="971"/>
      <c r="AA74" s="971">
        <v>14334</v>
      </c>
      <c r="AB74" s="971"/>
      <c r="AC74" s="971"/>
      <c r="AD74" s="971"/>
      <c r="AE74" s="971"/>
      <c r="AF74" s="971">
        <v>14334</v>
      </c>
      <c r="AG74" s="971"/>
      <c r="AH74" s="971"/>
      <c r="AI74" s="971"/>
      <c r="AJ74" s="971"/>
      <c r="AK74" s="971">
        <v>9500</v>
      </c>
      <c r="AL74" s="971"/>
      <c r="AM74" s="971"/>
      <c r="AN74" s="971"/>
      <c r="AO74" s="971"/>
      <c r="AP74" s="971" t="s">
        <v>524</v>
      </c>
      <c r="AQ74" s="971"/>
      <c r="AR74" s="971"/>
      <c r="AS74" s="971"/>
      <c r="AT74" s="971"/>
      <c r="AU74" s="971" t="s">
        <v>524</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t="s">
        <v>595</v>
      </c>
      <c r="C75" s="975"/>
      <c r="D75" s="975"/>
      <c r="E75" s="975"/>
      <c r="F75" s="975"/>
      <c r="G75" s="975"/>
      <c r="H75" s="975"/>
      <c r="I75" s="975"/>
      <c r="J75" s="975"/>
      <c r="K75" s="975"/>
      <c r="L75" s="975"/>
      <c r="M75" s="975"/>
      <c r="N75" s="975"/>
      <c r="O75" s="975"/>
      <c r="P75" s="976"/>
      <c r="Q75" s="978">
        <v>39180</v>
      </c>
      <c r="R75" s="979"/>
      <c r="S75" s="979"/>
      <c r="T75" s="979"/>
      <c r="U75" s="980"/>
      <c r="V75" s="981">
        <v>36872</v>
      </c>
      <c r="W75" s="979"/>
      <c r="X75" s="979"/>
      <c r="Y75" s="979"/>
      <c r="Z75" s="980"/>
      <c r="AA75" s="981">
        <v>2308</v>
      </c>
      <c r="AB75" s="979"/>
      <c r="AC75" s="979"/>
      <c r="AD75" s="979"/>
      <c r="AE75" s="980"/>
      <c r="AF75" s="981">
        <v>23683</v>
      </c>
      <c r="AG75" s="979"/>
      <c r="AH75" s="979"/>
      <c r="AI75" s="979"/>
      <c r="AJ75" s="980"/>
      <c r="AK75" s="981" t="s">
        <v>524</v>
      </c>
      <c r="AL75" s="979"/>
      <c r="AM75" s="979"/>
      <c r="AN75" s="979"/>
      <c r="AO75" s="980"/>
      <c r="AP75" s="981">
        <v>98164</v>
      </c>
      <c r="AQ75" s="979"/>
      <c r="AR75" s="979"/>
      <c r="AS75" s="979"/>
      <c r="AT75" s="980"/>
      <c r="AU75" s="981" t="s">
        <v>524</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t="s">
        <v>596</v>
      </c>
      <c r="C76" s="975"/>
      <c r="D76" s="975"/>
      <c r="E76" s="975"/>
      <c r="F76" s="975"/>
      <c r="G76" s="975"/>
      <c r="H76" s="975"/>
      <c r="I76" s="975"/>
      <c r="J76" s="975"/>
      <c r="K76" s="975"/>
      <c r="L76" s="975"/>
      <c r="M76" s="975"/>
      <c r="N76" s="975"/>
      <c r="O76" s="975"/>
      <c r="P76" s="976"/>
      <c r="Q76" s="978">
        <v>6632</v>
      </c>
      <c r="R76" s="979"/>
      <c r="S76" s="979"/>
      <c r="T76" s="979"/>
      <c r="U76" s="980"/>
      <c r="V76" s="981">
        <v>5979</v>
      </c>
      <c r="W76" s="979"/>
      <c r="X76" s="979"/>
      <c r="Y76" s="979"/>
      <c r="Z76" s="980"/>
      <c r="AA76" s="981">
        <v>653</v>
      </c>
      <c r="AB76" s="979"/>
      <c r="AC76" s="979"/>
      <c r="AD76" s="979"/>
      <c r="AE76" s="980"/>
      <c r="AF76" s="981">
        <v>19383</v>
      </c>
      <c r="AG76" s="979"/>
      <c r="AH76" s="979"/>
      <c r="AI76" s="979"/>
      <c r="AJ76" s="980"/>
      <c r="AK76" s="981" t="s">
        <v>524</v>
      </c>
      <c r="AL76" s="979"/>
      <c r="AM76" s="979"/>
      <c r="AN76" s="979"/>
      <c r="AO76" s="980"/>
      <c r="AP76" s="981">
        <v>20120</v>
      </c>
      <c r="AQ76" s="979"/>
      <c r="AR76" s="979"/>
      <c r="AS76" s="979"/>
      <c r="AT76" s="980"/>
      <c r="AU76" s="981" t="s">
        <v>524</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394</v>
      </c>
      <c r="B88" s="937" t="s">
        <v>424</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937" t="s">
        <v>425</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426</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427</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430</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431</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432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433</v>
      </c>
      <c r="AB109" s="896"/>
      <c r="AC109" s="896"/>
      <c r="AD109" s="896"/>
      <c r="AE109" s="897"/>
      <c r="AF109" s="898" t="s">
        <v>434</v>
      </c>
      <c r="AG109" s="896"/>
      <c r="AH109" s="896"/>
      <c r="AI109" s="896"/>
      <c r="AJ109" s="897"/>
      <c r="AK109" s="898" t="s">
        <v>310</v>
      </c>
      <c r="AL109" s="896"/>
      <c r="AM109" s="896"/>
      <c r="AN109" s="896"/>
      <c r="AO109" s="897"/>
      <c r="AP109" s="898" t="s">
        <v>435</v>
      </c>
      <c r="AQ109" s="896"/>
      <c r="AR109" s="896"/>
      <c r="AS109" s="896"/>
      <c r="AT109" s="929"/>
      <c r="AU109" s="895" t="s">
        <v>432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433</v>
      </c>
      <c r="BR109" s="896"/>
      <c r="BS109" s="896"/>
      <c r="BT109" s="896"/>
      <c r="BU109" s="897"/>
      <c r="BV109" s="898" t="s">
        <v>434</v>
      </c>
      <c r="BW109" s="896"/>
      <c r="BX109" s="896"/>
      <c r="BY109" s="896"/>
      <c r="BZ109" s="897"/>
      <c r="CA109" s="898" t="s">
        <v>310</v>
      </c>
      <c r="CB109" s="896"/>
      <c r="CC109" s="896"/>
      <c r="CD109" s="896"/>
      <c r="CE109" s="897"/>
      <c r="CF109" s="936" t="s">
        <v>435</v>
      </c>
      <c r="CG109" s="936"/>
      <c r="CH109" s="936"/>
      <c r="CI109" s="936"/>
      <c r="CJ109" s="936"/>
      <c r="CK109" s="898" t="s">
        <v>436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433</v>
      </c>
      <c r="DH109" s="896"/>
      <c r="DI109" s="896"/>
      <c r="DJ109" s="896"/>
      <c r="DK109" s="897"/>
      <c r="DL109" s="898" t="s">
        <v>434</v>
      </c>
      <c r="DM109" s="896"/>
      <c r="DN109" s="896"/>
      <c r="DO109" s="896"/>
      <c r="DP109" s="897"/>
      <c r="DQ109" s="898" t="s">
        <v>310</v>
      </c>
      <c r="DR109" s="896"/>
      <c r="DS109" s="896"/>
      <c r="DT109" s="896"/>
      <c r="DU109" s="897"/>
      <c r="DV109" s="898" t="s">
        <v>435</v>
      </c>
      <c r="DW109" s="896"/>
      <c r="DX109" s="896"/>
      <c r="DY109" s="896"/>
      <c r="DZ109" s="929"/>
    </row>
    <row r="110" spans="1:131" s="230" customFormat="1" ht="26.25" customHeight="1" x14ac:dyDescent="0.2">
      <c r="A110" s="807" t="s">
        <v>437</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3806574</v>
      </c>
      <c r="AB110" s="889"/>
      <c r="AC110" s="889"/>
      <c r="AD110" s="889"/>
      <c r="AE110" s="890"/>
      <c r="AF110" s="891">
        <v>3913349</v>
      </c>
      <c r="AG110" s="889"/>
      <c r="AH110" s="889"/>
      <c r="AI110" s="889"/>
      <c r="AJ110" s="890"/>
      <c r="AK110" s="891">
        <v>3780961</v>
      </c>
      <c r="AL110" s="889"/>
      <c r="AM110" s="889"/>
      <c r="AN110" s="889"/>
      <c r="AO110" s="890"/>
      <c r="AP110" s="892">
        <v>17.3</v>
      </c>
      <c r="AQ110" s="893"/>
      <c r="AR110" s="893"/>
      <c r="AS110" s="893"/>
      <c r="AT110" s="894"/>
      <c r="AU110" s="930" t="s">
        <v>75</v>
      </c>
      <c r="AV110" s="931"/>
      <c r="AW110" s="931"/>
      <c r="AX110" s="931"/>
      <c r="AY110" s="931"/>
      <c r="AZ110" s="860" t="s">
        <v>438</v>
      </c>
      <c r="BA110" s="808"/>
      <c r="BB110" s="808"/>
      <c r="BC110" s="808"/>
      <c r="BD110" s="808"/>
      <c r="BE110" s="808"/>
      <c r="BF110" s="808"/>
      <c r="BG110" s="808"/>
      <c r="BH110" s="808"/>
      <c r="BI110" s="808"/>
      <c r="BJ110" s="808"/>
      <c r="BK110" s="808"/>
      <c r="BL110" s="808"/>
      <c r="BM110" s="808"/>
      <c r="BN110" s="808"/>
      <c r="BO110" s="808"/>
      <c r="BP110" s="809"/>
      <c r="BQ110" s="861">
        <v>34532788</v>
      </c>
      <c r="BR110" s="842"/>
      <c r="BS110" s="842"/>
      <c r="BT110" s="842"/>
      <c r="BU110" s="842"/>
      <c r="BV110" s="842">
        <v>33737503</v>
      </c>
      <c r="BW110" s="842"/>
      <c r="BX110" s="842"/>
      <c r="BY110" s="842"/>
      <c r="BZ110" s="842"/>
      <c r="CA110" s="842">
        <v>32755596</v>
      </c>
      <c r="CB110" s="842"/>
      <c r="CC110" s="842"/>
      <c r="CD110" s="842"/>
      <c r="CE110" s="842"/>
      <c r="CF110" s="866">
        <v>150</v>
      </c>
      <c r="CG110" s="867"/>
      <c r="CH110" s="867"/>
      <c r="CI110" s="867"/>
      <c r="CJ110" s="867"/>
      <c r="CK110" s="926" t="s">
        <v>439</v>
      </c>
      <c r="CL110" s="819"/>
      <c r="CM110" s="860" t="s">
        <v>440</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416</v>
      </c>
      <c r="DH110" s="842"/>
      <c r="DI110" s="842"/>
      <c r="DJ110" s="842"/>
      <c r="DK110" s="842"/>
      <c r="DL110" s="842" t="s">
        <v>441</v>
      </c>
      <c r="DM110" s="842"/>
      <c r="DN110" s="842"/>
      <c r="DO110" s="842"/>
      <c r="DP110" s="842"/>
      <c r="DQ110" s="842" t="s">
        <v>441</v>
      </c>
      <c r="DR110" s="842"/>
      <c r="DS110" s="842"/>
      <c r="DT110" s="842"/>
      <c r="DU110" s="842"/>
      <c r="DV110" s="843" t="s">
        <v>441</v>
      </c>
      <c r="DW110" s="843"/>
      <c r="DX110" s="843"/>
      <c r="DY110" s="843"/>
      <c r="DZ110" s="844"/>
    </row>
    <row r="111" spans="1:131" s="230" customFormat="1" ht="26.25" customHeight="1" x14ac:dyDescent="0.2">
      <c r="A111" s="774" t="s">
        <v>442</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416</v>
      </c>
      <c r="AB111" s="919"/>
      <c r="AC111" s="919"/>
      <c r="AD111" s="919"/>
      <c r="AE111" s="920"/>
      <c r="AF111" s="921" t="s">
        <v>441</v>
      </c>
      <c r="AG111" s="919"/>
      <c r="AH111" s="919"/>
      <c r="AI111" s="919"/>
      <c r="AJ111" s="920"/>
      <c r="AK111" s="921" t="s">
        <v>416</v>
      </c>
      <c r="AL111" s="919"/>
      <c r="AM111" s="919"/>
      <c r="AN111" s="919"/>
      <c r="AO111" s="920"/>
      <c r="AP111" s="922" t="s">
        <v>416</v>
      </c>
      <c r="AQ111" s="923"/>
      <c r="AR111" s="923"/>
      <c r="AS111" s="923"/>
      <c r="AT111" s="924"/>
      <c r="AU111" s="932"/>
      <c r="AV111" s="933"/>
      <c r="AW111" s="933"/>
      <c r="AX111" s="933"/>
      <c r="AY111" s="933"/>
      <c r="AZ111" s="815" t="s">
        <v>443</v>
      </c>
      <c r="BA111" s="752"/>
      <c r="BB111" s="752"/>
      <c r="BC111" s="752"/>
      <c r="BD111" s="752"/>
      <c r="BE111" s="752"/>
      <c r="BF111" s="752"/>
      <c r="BG111" s="752"/>
      <c r="BH111" s="752"/>
      <c r="BI111" s="752"/>
      <c r="BJ111" s="752"/>
      <c r="BK111" s="752"/>
      <c r="BL111" s="752"/>
      <c r="BM111" s="752"/>
      <c r="BN111" s="752"/>
      <c r="BO111" s="752"/>
      <c r="BP111" s="753"/>
      <c r="BQ111" s="816" t="s">
        <v>416</v>
      </c>
      <c r="BR111" s="817"/>
      <c r="BS111" s="817"/>
      <c r="BT111" s="817"/>
      <c r="BU111" s="817"/>
      <c r="BV111" s="817" t="s">
        <v>416</v>
      </c>
      <c r="BW111" s="817"/>
      <c r="BX111" s="817"/>
      <c r="BY111" s="817"/>
      <c r="BZ111" s="817"/>
      <c r="CA111" s="817" t="s">
        <v>441</v>
      </c>
      <c r="CB111" s="817"/>
      <c r="CC111" s="817"/>
      <c r="CD111" s="817"/>
      <c r="CE111" s="817"/>
      <c r="CF111" s="875" t="s">
        <v>416</v>
      </c>
      <c r="CG111" s="876"/>
      <c r="CH111" s="876"/>
      <c r="CI111" s="876"/>
      <c r="CJ111" s="876"/>
      <c r="CK111" s="927"/>
      <c r="CL111" s="821"/>
      <c r="CM111" s="815" t="s">
        <v>444</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416</v>
      </c>
      <c r="DH111" s="817"/>
      <c r="DI111" s="817"/>
      <c r="DJ111" s="817"/>
      <c r="DK111" s="817"/>
      <c r="DL111" s="817" t="s">
        <v>416</v>
      </c>
      <c r="DM111" s="817"/>
      <c r="DN111" s="817"/>
      <c r="DO111" s="817"/>
      <c r="DP111" s="817"/>
      <c r="DQ111" s="817" t="s">
        <v>416</v>
      </c>
      <c r="DR111" s="817"/>
      <c r="DS111" s="817"/>
      <c r="DT111" s="817"/>
      <c r="DU111" s="817"/>
      <c r="DV111" s="794" t="s">
        <v>140</v>
      </c>
      <c r="DW111" s="794"/>
      <c r="DX111" s="794"/>
      <c r="DY111" s="794"/>
      <c r="DZ111" s="795"/>
    </row>
    <row r="112" spans="1:131" s="230" customFormat="1" ht="26.25" customHeight="1" x14ac:dyDescent="0.2">
      <c r="A112" s="912" t="s">
        <v>445</v>
      </c>
      <c r="B112" s="913"/>
      <c r="C112" s="752" t="s">
        <v>446</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140</v>
      </c>
      <c r="AB112" s="780"/>
      <c r="AC112" s="780"/>
      <c r="AD112" s="780"/>
      <c r="AE112" s="781"/>
      <c r="AF112" s="782" t="s">
        <v>416</v>
      </c>
      <c r="AG112" s="780"/>
      <c r="AH112" s="780"/>
      <c r="AI112" s="780"/>
      <c r="AJ112" s="781"/>
      <c r="AK112" s="782" t="s">
        <v>140</v>
      </c>
      <c r="AL112" s="780"/>
      <c r="AM112" s="780"/>
      <c r="AN112" s="780"/>
      <c r="AO112" s="781"/>
      <c r="AP112" s="824" t="s">
        <v>441</v>
      </c>
      <c r="AQ112" s="825"/>
      <c r="AR112" s="825"/>
      <c r="AS112" s="825"/>
      <c r="AT112" s="826"/>
      <c r="AU112" s="932"/>
      <c r="AV112" s="933"/>
      <c r="AW112" s="933"/>
      <c r="AX112" s="933"/>
      <c r="AY112" s="933"/>
      <c r="AZ112" s="815" t="s">
        <v>447</v>
      </c>
      <c r="BA112" s="752"/>
      <c r="BB112" s="752"/>
      <c r="BC112" s="752"/>
      <c r="BD112" s="752"/>
      <c r="BE112" s="752"/>
      <c r="BF112" s="752"/>
      <c r="BG112" s="752"/>
      <c r="BH112" s="752"/>
      <c r="BI112" s="752"/>
      <c r="BJ112" s="752"/>
      <c r="BK112" s="752"/>
      <c r="BL112" s="752"/>
      <c r="BM112" s="752"/>
      <c r="BN112" s="752"/>
      <c r="BO112" s="752"/>
      <c r="BP112" s="753"/>
      <c r="BQ112" s="816">
        <v>18230031</v>
      </c>
      <c r="BR112" s="817"/>
      <c r="BS112" s="817"/>
      <c r="BT112" s="817"/>
      <c r="BU112" s="817"/>
      <c r="BV112" s="817">
        <v>16444966</v>
      </c>
      <c r="BW112" s="817"/>
      <c r="BX112" s="817"/>
      <c r="BY112" s="817"/>
      <c r="BZ112" s="817"/>
      <c r="CA112" s="817">
        <v>15015919</v>
      </c>
      <c r="CB112" s="817"/>
      <c r="CC112" s="817"/>
      <c r="CD112" s="817"/>
      <c r="CE112" s="817"/>
      <c r="CF112" s="875">
        <v>68.8</v>
      </c>
      <c r="CG112" s="876"/>
      <c r="CH112" s="876"/>
      <c r="CI112" s="876"/>
      <c r="CJ112" s="876"/>
      <c r="CK112" s="927"/>
      <c r="CL112" s="821"/>
      <c r="CM112" s="815" t="s">
        <v>448</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140</v>
      </c>
      <c r="DH112" s="817"/>
      <c r="DI112" s="817"/>
      <c r="DJ112" s="817"/>
      <c r="DK112" s="817"/>
      <c r="DL112" s="817" t="s">
        <v>140</v>
      </c>
      <c r="DM112" s="817"/>
      <c r="DN112" s="817"/>
      <c r="DO112" s="817"/>
      <c r="DP112" s="817"/>
      <c r="DQ112" s="817" t="s">
        <v>416</v>
      </c>
      <c r="DR112" s="817"/>
      <c r="DS112" s="817"/>
      <c r="DT112" s="817"/>
      <c r="DU112" s="817"/>
      <c r="DV112" s="794" t="s">
        <v>140</v>
      </c>
      <c r="DW112" s="794"/>
      <c r="DX112" s="794"/>
      <c r="DY112" s="794"/>
      <c r="DZ112" s="795"/>
    </row>
    <row r="113" spans="1:130" s="230" customFormat="1" ht="26.25" customHeight="1" x14ac:dyDescent="0.2">
      <c r="A113" s="914"/>
      <c r="B113" s="915"/>
      <c r="C113" s="752" t="s">
        <v>449</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1581149</v>
      </c>
      <c r="AB113" s="919"/>
      <c r="AC113" s="919"/>
      <c r="AD113" s="919"/>
      <c r="AE113" s="920"/>
      <c r="AF113" s="921">
        <v>2010081</v>
      </c>
      <c r="AG113" s="919"/>
      <c r="AH113" s="919"/>
      <c r="AI113" s="919"/>
      <c r="AJ113" s="920"/>
      <c r="AK113" s="921">
        <v>1469794</v>
      </c>
      <c r="AL113" s="919"/>
      <c r="AM113" s="919"/>
      <c r="AN113" s="919"/>
      <c r="AO113" s="920"/>
      <c r="AP113" s="922">
        <v>6.7</v>
      </c>
      <c r="AQ113" s="923"/>
      <c r="AR113" s="923"/>
      <c r="AS113" s="923"/>
      <c r="AT113" s="924"/>
      <c r="AU113" s="932"/>
      <c r="AV113" s="933"/>
      <c r="AW113" s="933"/>
      <c r="AX113" s="933"/>
      <c r="AY113" s="933"/>
      <c r="AZ113" s="815" t="s">
        <v>450</v>
      </c>
      <c r="BA113" s="752"/>
      <c r="BB113" s="752"/>
      <c r="BC113" s="752"/>
      <c r="BD113" s="752"/>
      <c r="BE113" s="752"/>
      <c r="BF113" s="752"/>
      <c r="BG113" s="752"/>
      <c r="BH113" s="752"/>
      <c r="BI113" s="752"/>
      <c r="BJ113" s="752"/>
      <c r="BK113" s="752"/>
      <c r="BL113" s="752"/>
      <c r="BM113" s="752"/>
      <c r="BN113" s="752"/>
      <c r="BO113" s="752"/>
      <c r="BP113" s="753"/>
      <c r="BQ113" s="816">
        <v>2130308</v>
      </c>
      <c r="BR113" s="817"/>
      <c r="BS113" s="817"/>
      <c r="BT113" s="817"/>
      <c r="BU113" s="817"/>
      <c r="BV113" s="817">
        <v>1920809</v>
      </c>
      <c r="BW113" s="817"/>
      <c r="BX113" s="817"/>
      <c r="BY113" s="817"/>
      <c r="BZ113" s="817"/>
      <c r="CA113" s="817">
        <v>1730249</v>
      </c>
      <c r="CB113" s="817"/>
      <c r="CC113" s="817"/>
      <c r="CD113" s="817"/>
      <c r="CE113" s="817"/>
      <c r="CF113" s="875">
        <v>7.9</v>
      </c>
      <c r="CG113" s="876"/>
      <c r="CH113" s="876"/>
      <c r="CI113" s="876"/>
      <c r="CJ113" s="876"/>
      <c r="CK113" s="927"/>
      <c r="CL113" s="821"/>
      <c r="CM113" s="815" t="s">
        <v>451</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140</v>
      </c>
      <c r="DH113" s="780"/>
      <c r="DI113" s="780"/>
      <c r="DJ113" s="780"/>
      <c r="DK113" s="781"/>
      <c r="DL113" s="782" t="s">
        <v>140</v>
      </c>
      <c r="DM113" s="780"/>
      <c r="DN113" s="780"/>
      <c r="DO113" s="780"/>
      <c r="DP113" s="781"/>
      <c r="DQ113" s="782" t="s">
        <v>140</v>
      </c>
      <c r="DR113" s="780"/>
      <c r="DS113" s="780"/>
      <c r="DT113" s="780"/>
      <c r="DU113" s="781"/>
      <c r="DV113" s="824" t="s">
        <v>416</v>
      </c>
      <c r="DW113" s="825"/>
      <c r="DX113" s="825"/>
      <c r="DY113" s="825"/>
      <c r="DZ113" s="826"/>
    </row>
    <row r="114" spans="1:130" s="230" customFormat="1" ht="26.25" customHeight="1" x14ac:dyDescent="0.2">
      <c r="A114" s="914"/>
      <c r="B114" s="915"/>
      <c r="C114" s="752" t="s">
        <v>452</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217320</v>
      </c>
      <c r="AB114" s="780"/>
      <c r="AC114" s="780"/>
      <c r="AD114" s="780"/>
      <c r="AE114" s="781"/>
      <c r="AF114" s="782">
        <v>214362</v>
      </c>
      <c r="AG114" s="780"/>
      <c r="AH114" s="780"/>
      <c r="AI114" s="780"/>
      <c r="AJ114" s="781"/>
      <c r="AK114" s="782">
        <v>195197</v>
      </c>
      <c r="AL114" s="780"/>
      <c r="AM114" s="780"/>
      <c r="AN114" s="780"/>
      <c r="AO114" s="781"/>
      <c r="AP114" s="824">
        <v>0.9</v>
      </c>
      <c r="AQ114" s="825"/>
      <c r="AR114" s="825"/>
      <c r="AS114" s="825"/>
      <c r="AT114" s="826"/>
      <c r="AU114" s="932"/>
      <c r="AV114" s="933"/>
      <c r="AW114" s="933"/>
      <c r="AX114" s="933"/>
      <c r="AY114" s="933"/>
      <c r="AZ114" s="815" t="s">
        <v>453</v>
      </c>
      <c r="BA114" s="752"/>
      <c r="BB114" s="752"/>
      <c r="BC114" s="752"/>
      <c r="BD114" s="752"/>
      <c r="BE114" s="752"/>
      <c r="BF114" s="752"/>
      <c r="BG114" s="752"/>
      <c r="BH114" s="752"/>
      <c r="BI114" s="752"/>
      <c r="BJ114" s="752"/>
      <c r="BK114" s="752"/>
      <c r="BL114" s="752"/>
      <c r="BM114" s="752"/>
      <c r="BN114" s="752"/>
      <c r="BO114" s="752"/>
      <c r="BP114" s="753"/>
      <c r="BQ114" s="816">
        <v>3254443</v>
      </c>
      <c r="BR114" s="817"/>
      <c r="BS114" s="817"/>
      <c r="BT114" s="817"/>
      <c r="BU114" s="817"/>
      <c r="BV114" s="817">
        <v>3239200</v>
      </c>
      <c r="BW114" s="817"/>
      <c r="BX114" s="817"/>
      <c r="BY114" s="817"/>
      <c r="BZ114" s="817"/>
      <c r="CA114" s="817">
        <v>3262100</v>
      </c>
      <c r="CB114" s="817"/>
      <c r="CC114" s="817"/>
      <c r="CD114" s="817"/>
      <c r="CE114" s="817"/>
      <c r="CF114" s="875">
        <v>14.9</v>
      </c>
      <c r="CG114" s="876"/>
      <c r="CH114" s="876"/>
      <c r="CI114" s="876"/>
      <c r="CJ114" s="876"/>
      <c r="CK114" s="927"/>
      <c r="CL114" s="821"/>
      <c r="CM114" s="815" t="s">
        <v>454</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140</v>
      </c>
      <c r="DH114" s="780"/>
      <c r="DI114" s="780"/>
      <c r="DJ114" s="780"/>
      <c r="DK114" s="781"/>
      <c r="DL114" s="782" t="s">
        <v>416</v>
      </c>
      <c r="DM114" s="780"/>
      <c r="DN114" s="780"/>
      <c r="DO114" s="780"/>
      <c r="DP114" s="781"/>
      <c r="DQ114" s="782" t="s">
        <v>140</v>
      </c>
      <c r="DR114" s="780"/>
      <c r="DS114" s="780"/>
      <c r="DT114" s="780"/>
      <c r="DU114" s="781"/>
      <c r="DV114" s="824" t="s">
        <v>140</v>
      </c>
      <c r="DW114" s="825"/>
      <c r="DX114" s="825"/>
      <c r="DY114" s="825"/>
      <c r="DZ114" s="826"/>
    </row>
    <row r="115" spans="1:130" s="230" customFormat="1" ht="26.25" customHeight="1" x14ac:dyDescent="0.2">
      <c r="A115" s="914"/>
      <c r="B115" s="915"/>
      <c r="C115" s="752" t="s">
        <v>455</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140</v>
      </c>
      <c r="AB115" s="919"/>
      <c r="AC115" s="919"/>
      <c r="AD115" s="919"/>
      <c r="AE115" s="920"/>
      <c r="AF115" s="921" t="s">
        <v>140</v>
      </c>
      <c r="AG115" s="919"/>
      <c r="AH115" s="919"/>
      <c r="AI115" s="919"/>
      <c r="AJ115" s="920"/>
      <c r="AK115" s="921" t="s">
        <v>416</v>
      </c>
      <c r="AL115" s="919"/>
      <c r="AM115" s="919"/>
      <c r="AN115" s="919"/>
      <c r="AO115" s="920"/>
      <c r="AP115" s="922" t="s">
        <v>441</v>
      </c>
      <c r="AQ115" s="923"/>
      <c r="AR115" s="923"/>
      <c r="AS115" s="923"/>
      <c r="AT115" s="924"/>
      <c r="AU115" s="932"/>
      <c r="AV115" s="933"/>
      <c r="AW115" s="933"/>
      <c r="AX115" s="933"/>
      <c r="AY115" s="933"/>
      <c r="AZ115" s="815" t="s">
        <v>456</v>
      </c>
      <c r="BA115" s="752"/>
      <c r="BB115" s="752"/>
      <c r="BC115" s="752"/>
      <c r="BD115" s="752"/>
      <c r="BE115" s="752"/>
      <c r="BF115" s="752"/>
      <c r="BG115" s="752"/>
      <c r="BH115" s="752"/>
      <c r="BI115" s="752"/>
      <c r="BJ115" s="752"/>
      <c r="BK115" s="752"/>
      <c r="BL115" s="752"/>
      <c r="BM115" s="752"/>
      <c r="BN115" s="752"/>
      <c r="BO115" s="752"/>
      <c r="BP115" s="753"/>
      <c r="BQ115" s="816" t="s">
        <v>140</v>
      </c>
      <c r="BR115" s="817"/>
      <c r="BS115" s="817"/>
      <c r="BT115" s="817"/>
      <c r="BU115" s="817"/>
      <c r="BV115" s="817" t="s">
        <v>457</v>
      </c>
      <c r="BW115" s="817"/>
      <c r="BX115" s="817"/>
      <c r="BY115" s="817"/>
      <c r="BZ115" s="817"/>
      <c r="CA115" s="817" t="s">
        <v>416</v>
      </c>
      <c r="CB115" s="817"/>
      <c r="CC115" s="817"/>
      <c r="CD115" s="817"/>
      <c r="CE115" s="817"/>
      <c r="CF115" s="875" t="s">
        <v>416</v>
      </c>
      <c r="CG115" s="876"/>
      <c r="CH115" s="876"/>
      <c r="CI115" s="876"/>
      <c r="CJ115" s="876"/>
      <c r="CK115" s="927"/>
      <c r="CL115" s="821"/>
      <c r="CM115" s="815" t="s">
        <v>458</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457</v>
      </c>
      <c r="DH115" s="780"/>
      <c r="DI115" s="780"/>
      <c r="DJ115" s="780"/>
      <c r="DK115" s="781"/>
      <c r="DL115" s="782" t="s">
        <v>416</v>
      </c>
      <c r="DM115" s="780"/>
      <c r="DN115" s="780"/>
      <c r="DO115" s="780"/>
      <c r="DP115" s="781"/>
      <c r="DQ115" s="782" t="s">
        <v>140</v>
      </c>
      <c r="DR115" s="780"/>
      <c r="DS115" s="780"/>
      <c r="DT115" s="780"/>
      <c r="DU115" s="781"/>
      <c r="DV115" s="824" t="s">
        <v>140</v>
      </c>
      <c r="DW115" s="825"/>
      <c r="DX115" s="825"/>
      <c r="DY115" s="825"/>
      <c r="DZ115" s="826"/>
    </row>
    <row r="116" spans="1:130" s="230" customFormat="1" ht="26.25" customHeight="1" x14ac:dyDescent="0.2">
      <c r="A116" s="916"/>
      <c r="B116" s="917"/>
      <c r="C116" s="839" t="s">
        <v>459</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140</v>
      </c>
      <c r="AB116" s="780"/>
      <c r="AC116" s="780"/>
      <c r="AD116" s="780"/>
      <c r="AE116" s="781"/>
      <c r="AF116" s="782" t="s">
        <v>441</v>
      </c>
      <c r="AG116" s="780"/>
      <c r="AH116" s="780"/>
      <c r="AI116" s="780"/>
      <c r="AJ116" s="781"/>
      <c r="AK116" s="782" t="s">
        <v>140</v>
      </c>
      <c r="AL116" s="780"/>
      <c r="AM116" s="780"/>
      <c r="AN116" s="780"/>
      <c r="AO116" s="781"/>
      <c r="AP116" s="824" t="s">
        <v>140</v>
      </c>
      <c r="AQ116" s="825"/>
      <c r="AR116" s="825"/>
      <c r="AS116" s="825"/>
      <c r="AT116" s="826"/>
      <c r="AU116" s="932"/>
      <c r="AV116" s="933"/>
      <c r="AW116" s="933"/>
      <c r="AX116" s="933"/>
      <c r="AY116" s="933"/>
      <c r="AZ116" s="909" t="s">
        <v>460</v>
      </c>
      <c r="BA116" s="910"/>
      <c r="BB116" s="910"/>
      <c r="BC116" s="910"/>
      <c r="BD116" s="910"/>
      <c r="BE116" s="910"/>
      <c r="BF116" s="910"/>
      <c r="BG116" s="910"/>
      <c r="BH116" s="910"/>
      <c r="BI116" s="910"/>
      <c r="BJ116" s="910"/>
      <c r="BK116" s="910"/>
      <c r="BL116" s="910"/>
      <c r="BM116" s="910"/>
      <c r="BN116" s="910"/>
      <c r="BO116" s="910"/>
      <c r="BP116" s="911"/>
      <c r="BQ116" s="816" t="s">
        <v>441</v>
      </c>
      <c r="BR116" s="817"/>
      <c r="BS116" s="817"/>
      <c r="BT116" s="817"/>
      <c r="BU116" s="817"/>
      <c r="BV116" s="817" t="s">
        <v>416</v>
      </c>
      <c r="BW116" s="817"/>
      <c r="BX116" s="817"/>
      <c r="BY116" s="817"/>
      <c r="BZ116" s="817"/>
      <c r="CA116" s="817" t="s">
        <v>140</v>
      </c>
      <c r="CB116" s="817"/>
      <c r="CC116" s="817"/>
      <c r="CD116" s="817"/>
      <c r="CE116" s="817"/>
      <c r="CF116" s="875" t="s">
        <v>416</v>
      </c>
      <c r="CG116" s="876"/>
      <c r="CH116" s="876"/>
      <c r="CI116" s="876"/>
      <c r="CJ116" s="876"/>
      <c r="CK116" s="927"/>
      <c r="CL116" s="821"/>
      <c r="CM116" s="815" t="s">
        <v>461</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140</v>
      </c>
      <c r="DH116" s="780"/>
      <c r="DI116" s="780"/>
      <c r="DJ116" s="780"/>
      <c r="DK116" s="781"/>
      <c r="DL116" s="782" t="s">
        <v>140</v>
      </c>
      <c r="DM116" s="780"/>
      <c r="DN116" s="780"/>
      <c r="DO116" s="780"/>
      <c r="DP116" s="781"/>
      <c r="DQ116" s="782" t="s">
        <v>416</v>
      </c>
      <c r="DR116" s="780"/>
      <c r="DS116" s="780"/>
      <c r="DT116" s="780"/>
      <c r="DU116" s="781"/>
      <c r="DV116" s="824" t="s">
        <v>416</v>
      </c>
      <c r="DW116" s="825"/>
      <c r="DX116" s="825"/>
      <c r="DY116" s="825"/>
      <c r="DZ116" s="826"/>
    </row>
    <row r="117" spans="1:130" s="230" customFormat="1" ht="26.25" customHeight="1" x14ac:dyDescent="0.2">
      <c r="A117" s="895" t="s">
        <v>189</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462</v>
      </c>
      <c r="Z117" s="897"/>
      <c r="AA117" s="902">
        <v>5605043</v>
      </c>
      <c r="AB117" s="903"/>
      <c r="AC117" s="903"/>
      <c r="AD117" s="903"/>
      <c r="AE117" s="904"/>
      <c r="AF117" s="905">
        <v>6137792</v>
      </c>
      <c r="AG117" s="903"/>
      <c r="AH117" s="903"/>
      <c r="AI117" s="903"/>
      <c r="AJ117" s="904"/>
      <c r="AK117" s="905">
        <v>5445952</v>
      </c>
      <c r="AL117" s="903"/>
      <c r="AM117" s="903"/>
      <c r="AN117" s="903"/>
      <c r="AO117" s="904"/>
      <c r="AP117" s="906"/>
      <c r="AQ117" s="907"/>
      <c r="AR117" s="907"/>
      <c r="AS117" s="907"/>
      <c r="AT117" s="908"/>
      <c r="AU117" s="932"/>
      <c r="AV117" s="933"/>
      <c r="AW117" s="933"/>
      <c r="AX117" s="933"/>
      <c r="AY117" s="933"/>
      <c r="AZ117" s="863" t="s">
        <v>463</v>
      </c>
      <c r="BA117" s="864"/>
      <c r="BB117" s="864"/>
      <c r="BC117" s="864"/>
      <c r="BD117" s="864"/>
      <c r="BE117" s="864"/>
      <c r="BF117" s="864"/>
      <c r="BG117" s="864"/>
      <c r="BH117" s="864"/>
      <c r="BI117" s="864"/>
      <c r="BJ117" s="864"/>
      <c r="BK117" s="864"/>
      <c r="BL117" s="864"/>
      <c r="BM117" s="864"/>
      <c r="BN117" s="864"/>
      <c r="BO117" s="864"/>
      <c r="BP117" s="865"/>
      <c r="BQ117" s="816" t="s">
        <v>140</v>
      </c>
      <c r="BR117" s="817"/>
      <c r="BS117" s="817"/>
      <c r="BT117" s="817"/>
      <c r="BU117" s="817"/>
      <c r="BV117" s="817" t="s">
        <v>464</v>
      </c>
      <c r="BW117" s="817"/>
      <c r="BX117" s="817"/>
      <c r="BY117" s="817"/>
      <c r="BZ117" s="817"/>
      <c r="CA117" s="817" t="s">
        <v>140</v>
      </c>
      <c r="CB117" s="817"/>
      <c r="CC117" s="817"/>
      <c r="CD117" s="817"/>
      <c r="CE117" s="817"/>
      <c r="CF117" s="875" t="s">
        <v>140</v>
      </c>
      <c r="CG117" s="876"/>
      <c r="CH117" s="876"/>
      <c r="CI117" s="876"/>
      <c r="CJ117" s="876"/>
      <c r="CK117" s="927"/>
      <c r="CL117" s="821"/>
      <c r="CM117" s="815" t="s">
        <v>465</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140</v>
      </c>
      <c r="DH117" s="780"/>
      <c r="DI117" s="780"/>
      <c r="DJ117" s="780"/>
      <c r="DK117" s="781"/>
      <c r="DL117" s="782" t="s">
        <v>416</v>
      </c>
      <c r="DM117" s="780"/>
      <c r="DN117" s="780"/>
      <c r="DO117" s="780"/>
      <c r="DP117" s="781"/>
      <c r="DQ117" s="782" t="s">
        <v>464</v>
      </c>
      <c r="DR117" s="780"/>
      <c r="DS117" s="780"/>
      <c r="DT117" s="780"/>
      <c r="DU117" s="781"/>
      <c r="DV117" s="824" t="s">
        <v>466</v>
      </c>
      <c r="DW117" s="825"/>
      <c r="DX117" s="825"/>
      <c r="DY117" s="825"/>
      <c r="DZ117" s="826"/>
    </row>
    <row r="118" spans="1:130" s="230" customFormat="1" ht="26.25" customHeight="1" x14ac:dyDescent="0.2">
      <c r="A118" s="895" t="s">
        <v>436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433</v>
      </c>
      <c r="AB118" s="896"/>
      <c r="AC118" s="896"/>
      <c r="AD118" s="896"/>
      <c r="AE118" s="897"/>
      <c r="AF118" s="898" t="s">
        <v>434</v>
      </c>
      <c r="AG118" s="896"/>
      <c r="AH118" s="896"/>
      <c r="AI118" s="896"/>
      <c r="AJ118" s="897"/>
      <c r="AK118" s="898" t="s">
        <v>310</v>
      </c>
      <c r="AL118" s="896"/>
      <c r="AM118" s="896"/>
      <c r="AN118" s="896"/>
      <c r="AO118" s="897"/>
      <c r="AP118" s="899" t="s">
        <v>435</v>
      </c>
      <c r="AQ118" s="900"/>
      <c r="AR118" s="900"/>
      <c r="AS118" s="900"/>
      <c r="AT118" s="901"/>
      <c r="AU118" s="932"/>
      <c r="AV118" s="933"/>
      <c r="AW118" s="933"/>
      <c r="AX118" s="933"/>
      <c r="AY118" s="933"/>
      <c r="AZ118" s="838" t="s">
        <v>467</v>
      </c>
      <c r="BA118" s="839"/>
      <c r="BB118" s="839"/>
      <c r="BC118" s="839"/>
      <c r="BD118" s="839"/>
      <c r="BE118" s="839"/>
      <c r="BF118" s="839"/>
      <c r="BG118" s="839"/>
      <c r="BH118" s="839"/>
      <c r="BI118" s="839"/>
      <c r="BJ118" s="839"/>
      <c r="BK118" s="839"/>
      <c r="BL118" s="839"/>
      <c r="BM118" s="839"/>
      <c r="BN118" s="839"/>
      <c r="BO118" s="839"/>
      <c r="BP118" s="840"/>
      <c r="BQ118" s="879" t="s">
        <v>468</v>
      </c>
      <c r="BR118" s="845"/>
      <c r="BS118" s="845"/>
      <c r="BT118" s="845"/>
      <c r="BU118" s="845"/>
      <c r="BV118" s="845" t="s">
        <v>469</v>
      </c>
      <c r="BW118" s="845"/>
      <c r="BX118" s="845"/>
      <c r="BY118" s="845"/>
      <c r="BZ118" s="845"/>
      <c r="CA118" s="845" t="s">
        <v>464</v>
      </c>
      <c r="CB118" s="845"/>
      <c r="CC118" s="845"/>
      <c r="CD118" s="845"/>
      <c r="CE118" s="845"/>
      <c r="CF118" s="875" t="s">
        <v>416</v>
      </c>
      <c r="CG118" s="876"/>
      <c r="CH118" s="876"/>
      <c r="CI118" s="876"/>
      <c r="CJ118" s="876"/>
      <c r="CK118" s="927"/>
      <c r="CL118" s="821"/>
      <c r="CM118" s="815" t="s">
        <v>470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471</v>
      </c>
      <c r="DH118" s="780"/>
      <c r="DI118" s="780"/>
      <c r="DJ118" s="780"/>
      <c r="DK118" s="781"/>
      <c r="DL118" s="782" t="s">
        <v>416</v>
      </c>
      <c r="DM118" s="780"/>
      <c r="DN118" s="780"/>
      <c r="DO118" s="780"/>
      <c r="DP118" s="781"/>
      <c r="DQ118" s="782" t="s">
        <v>472</v>
      </c>
      <c r="DR118" s="780"/>
      <c r="DS118" s="780"/>
      <c r="DT118" s="780"/>
      <c r="DU118" s="781"/>
      <c r="DV118" s="824" t="s">
        <v>416</v>
      </c>
      <c r="DW118" s="825"/>
      <c r="DX118" s="825"/>
      <c r="DY118" s="825"/>
      <c r="DZ118" s="826"/>
    </row>
    <row r="119" spans="1:130" s="230" customFormat="1" ht="26.25" customHeight="1" x14ac:dyDescent="0.2">
      <c r="A119" s="818" t="s">
        <v>439</v>
      </c>
      <c r="B119" s="819"/>
      <c r="C119" s="860" t="s">
        <v>440</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140</v>
      </c>
      <c r="AB119" s="889"/>
      <c r="AC119" s="889"/>
      <c r="AD119" s="889"/>
      <c r="AE119" s="890"/>
      <c r="AF119" s="891" t="s">
        <v>416</v>
      </c>
      <c r="AG119" s="889"/>
      <c r="AH119" s="889"/>
      <c r="AI119" s="889"/>
      <c r="AJ119" s="890"/>
      <c r="AK119" s="891" t="s">
        <v>140</v>
      </c>
      <c r="AL119" s="889"/>
      <c r="AM119" s="889"/>
      <c r="AN119" s="889"/>
      <c r="AO119" s="890"/>
      <c r="AP119" s="892" t="s">
        <v>464</v>
      </c>
      <c r="AQ119" s="893"/>
      <c r="AR119" s="893"/>
      <c r="AS119" s="893"/>
      <c r="AT119" s="894"/>
      <c r="AU119" s="934"/>
      <c r="AV119" s="935"/>
      <c r="AW119" s="935"/>
      <c r="AX119" s="935"/>
      <c r="AY119" s="935"/>
      <c r="AZ119" s="251" t="s">
        <v>189</v>
      </c>
      <c r="BA119" s="251"/>
      <c r="BB119" s="251"/>
      <c r="BC119" s="251"/>
      <c r="BD119" s="251"/>
      <c r="BE119" s="251"/>
      <c r="BF119" s="251"/>
      <c r="BG119" s="251"/>
      <c r="BH119" s="251"/>
      <c r="BI119" s="251"/>
      <c r="BJ119" s="251"/>
      <c r="BK119" s="251"/>
      <c r="BL119" s="251"/>
      <c r="BM119" s="251"/>
      <c r="BN119" s="251"/>
      <c r="BO119" s="877" t="s">
        <v>473</v>
      </c>
      <c r="BP119" s="878"/>
      <c r="BQ119" s="879">
        <v>58147570</v>
      </c>
      <c r="BR119" s="845"/>
      <c r="BS119" s="845"/>
      <c r="BT119" s="845"/>
      <c r="BU119" s="845"/>
      <c r="BV119" s="845">
        <v>55342478</v>
      </c>
      <c r="BW119" s="845"/>
      <c r="BX119" s="845"/>
      <c r="BY119" s="845"/>
      <c r="BZ119" s="845"/>
      <c r="CA119" s="845">
        <v>52763864</v>
      </c>
      <c r="CB119" s="845"/>
      <c r="CC119" s="845"/>
      <c r="CD119" s="845"/>
      <c r="CE119" s="845"/>
      <c r="CF119" s="748"/>
      <c r="CG119" s="749"/>
      <c r="CH119" s="749"/>
      <c r="CI119" s="749"/>
      <c r="CJ119" s="834"/>
      <c r="CK119" s="928"/>
      <c r="CL119" s="823"/>
      <c r="CM119" s="838" t="s">
        <v>474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475</v>
      </c>
      <c r="DH119" s="764"/>
      <c r="DI119" s="764"/>
      <c r="DJ119" s="764"/>
      <c r="DK119" s="765"/>
      <c r="DL119" s="766" t="s">
        <v>416</v>
      </c>
      <c r="DM119" s="764"/>
      <c r="DN119" s="764"/>
      <c r="DO119" s="764"/>
      <c r="DP119" s="765"/>
      <c r="DQ119" s="766" t="s">
        <v>140</v>
      </c>
      <c r="DR119" s="764"/>
      <c r="DS119" s="764"/>
      <c r="DT119" s="764"/>
      <c r="DU119" s="765"/>
      <c r="DV119" s="848" t="s">
        <v>416</v>
      </c>
      <c r="DW119" s="849"/>
      <c r="DX119" s="849"/>
      <c r="DY119" s="849"/>
      <c r="DZ119" s="850"/>
    </row>
    <row r="120" spans="1:130" s="230" customFormat="1" ht="26.25" customHeight="1" x14ac:dyDescent="0.2">
      <c r="A120" s="820"/>
      <c r="B120" s="821"/>
      <c r="C120" s="815" t="s">
        <v>444</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140</v>
      </c>
      <c r="AB120" s="780"/>
      <c r="AC120" s="780"/>
      <c r="AD120" s="780"/>
      <c r="AE120" s="781"/>
      <c r="AF120" s="782" t="s">
        <v>416</v>
      </c>
      <c r="AG120" s="780"/>
      <c r="AH120" s="780"/>
      <c r="AI120" s="780"/>
      <c r="AJ120" s="781"/>
      <c r="AK120" s="782" t="s">
        <v>466</v>
      </c>
      <c r="AL120" s="780"/>
      <c r="AM120" s="780"/>
      <c r="AN120" s="780"/>
      <c r="AO120" s="781"/>
      <c r="AP120" s="824" t="s">
        <v>475</v>
      </c>
      <c r="AQ120" s="825"/>
      <c r="AR120" s="825"/>
      <c r="AS120" s="825"/>
      <c r="AT120" s="826"/>
      <c r="AU120" s="880" t="s">
        <v>476</v>
      </c>
      <c r="AV120" s="881"/>
      <c r="AW120" s="881"/>
      <c r="AX120" s="881"/>
      <c r="AY120" s="882"/>
      <c r="AZ120" s="860" t="s">
        <v>477</v>
      </c>
      <c r="BA120" s="808"/>
      <c r="BB120" s="808"/>
      <c r="BC120" s="808"/>
      <c r="BD120" s="808"/>
      <c r="BE120" s="808"/>
      <c r="BF120" s="808"/>
      <c r="BG120" s="808"/>
      <c r="BH120" s="808"/>
      <c r="BI120" s="808"/>
      <c r="BJ120" s="808"/>
      <c r="BK120" s="808"/>
      <c r="BL120" s="808"/>
      <c r="BM120" s="808"/>
      <c r="BN120" s="808"/>
      <c r="BO120" s="808"/>
      <c r="BP120" s="809"/>
      <c r="BQ120" s="861">
        <v>17395891</v>
      </c>
      <c r="BR120" s="842"/>
      <c r="BS120" s="842"/>
      <c r="BT120" s="842"/>
      <c r="BU120" s="842"/>
      <c r="BV120" s="842">
        <v>18791272</v>
      </c>
      <c r="BW120" s="842"/>
      <c r="BX120" s="842"/>
      <c r="BY120" s="842"/>
      <c r="BZ120" s="842"/>
      <c r="CA120" s="842">
        <v>20332179</v>
      </c>
      <c r="CB120" s="842"/>
      <c r="CC120" s="842"/>
      <c r="CD120" s="842"/>
      <c r="CE120" s="842"/>
      <c r="CF120" s="866">
        <v>93.1</v>
      </c>
      <c r="CG120" s="867"/>
      <c r="CH120" s="867"/>
      <c r="CI120" s="867"/>
      <c r="CJ120" s="867"/>
      <c r="CK120" s="868" t="s">
        <v>478</v>
      </c>
      <c r="CL120" s="852"/>
      <c r="CM120" s="852"/>
      <c r="CN120" s="852"/>
      <c r="CO120" s="853"/>
      <c r="CP120" s="872" t="s">
        <v>479</v>
      </c>
      <c r="CQ120" s="873"/>
      <c r="CR120" s="873"/>
      <c r="CS120" s="873"/>
      <c r="CT120" s="873"/>
      <c r="CU120" s="873"/>
      <c r="CV120" s="873"/>
      <c r="CW120" s="873"/>
      <c r="CX120" s="873"/>
      <c r="CY120" s="873"/>
      <c r="CZ120" s="873"/>
      <c r="DA120" s="873"/>
      <c r="DB120" s="873"/>
      <c r="DC120" s="873"/>
      <c r="DD120" s="873"/>
      <c r="DE120" s="873"/>
      <c r="DF120" s="874"/>
      <c r="DG120" s="861">
        <v>18136031</v>
      </c>
      <c r="DH120" s="842"/>
      <c r="DI120" s="842"/>
      <c r="DJ120" s="842"/>
      <c r="DK120" s="842"/>
      <c r="DL120" s="842">
        <v>16350361</v>
      </c>
      <c r="DM120" s="842"/>
      <c r="DN120" s="842"/>
      <c r="DO120" s="842"/>
      <c r="DP120" s="842"/>
      <c r="DQ120" s="842">
        <v>14950471</v>
      </c>
      <c r="DR120" s="842"/>
      <c r="DS120" s="842"/>
      <c r="DT120" s="842"/>
      <c r="DU120" s="842"/>
      <c r="DV120" s="843">
        <v>68.5</v>
      </c>
      <c r="DW120" s="843"/>
      <c r="DX120" s="843"/>
      <c r="DY120" s="843"/>
      <c r="DZ120" s="844"/>
    </row>
    <row r="121" spans="1:130" s="230" customFormat="1" ht="26.25" customHeight="1" x14ac:dyDescent="0.2">
      <c r="A121" s="820"/>
      <c r="B121" s="821"/>
      <c r="C121" s="863" t="s">
        <v>480</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466</v>
      </c>
      <c r="AB121" s="780"/>
      <c r="AC121" s="780"/>
      <c r="AD121" s="780"/>
      <c r="AE121" s="781"/>
      <c r="AF121" s="782" t="s">
        <v>471</v>
      </c>
      <c r="AG121" s="780"/>
      <c r="AH121" s="780"/>
      <c r="AI121" s="780"/>
      <c r="AJ121" s="781"/>
      <c r="AK121" s="782" t="s">
        <v>416</v>
      </c>
      <c r="AL121" s="780"/>
      <c r="AM121" s="780"/>
      <c r="AN121" s="780"/>
      <c r="AO121" s="781"/>
      <c r="AP121" s="824" t="s">
        <v>466</v>
      </c>
      <c r="AQ121" s="825"/>
      <c r="AR121" s="825"/>
      <c r="AS121" s="825"/>
      <c r="AT121" s="826"/>
      <c r="AU121" s="883"/>
      <c r="AV121" s="884"/>
      <c r="AW121" s="884"/>
      <c r="AX121" s="884"/>
      <c r="AY121" s="885"/>
      <c r="AZ121" s="815" t="s">
        <v>481</v>
      </c>
      <c r="BA121" s="752"/>
      <c r="BB121" s="752"/>
      <c r="BC121" s="752"/>
      <c r="BD121" s="752"/>
      <c r="BE121" s="752"/>
      <c r="BF121" s="752"/>
      <c r="BG121" s="752"/>
      <c r="BH121" s="752"/>
      <c r="BI121" s="752"/>
      <c r="BJ121" s="752"/>
      <c r="BK121" s="752"/>
      <c r="BL121" s="752"/>
      <c r="BM121" s="752"/>
      <c r="BN121" s="752"/>
      <c r="BO121" s="752"/>
      <c r="BP121" s="753"/>
      <c r="BQ121" s="816">
        <v>8843632</v>
      </c>
      <c r="BR121" s="817"/>
      <c r="BS121" s="817"/>
      <c r="BT121" s="817"/>
      <c r="BU121" s="817"/>
      <c r="BV121" s="817">
        <v>8221697</v>
      </c>
      <c r="BW121" s="817"/>
      <c r="BX121" s="817"/>
      <c r="BY121" s="817"/>
      <c r="BZ121" s="817"/>
      <c r="CA121" s="817">
        <v>8799954</v>
      </c>
      <c r="CB121" s="817"/>
      <c r="CC121" s="817"/>
      <c r="CD121" s="817"/>
      <c r="CE121" s="817"/>
      <c r="CF121" s="875">
        <v>40.299999999999997</v>
      </c>
      <c r="CG121" s="876"/>
      <c r="CH121" s="876"/>
      <c r="CI121" s="876"/>
      <c r="CJ121" s="876"/>
      <c r="CK121" s="869"/>
      <c r="CL121" s="855"/>
      <c r="CM121" s="855"/>
      <c r="CN121" s="855"/>
      <c r="CO121" s="856"/>
      <c r="CP121" s="835" t="s">
        <v>482</v>
      </c>
      <c r="CQ121" s="836"/>
      <c r="CR121" s="836"/>
      <c r="CS121" s="836"/>
      <c r="CT121" s="836"/>
      <c r="CU121" s="836"/>
      <c r="CV121" s="836"/>
      <c r="CW121" s="836"/>
      <c r="CX121" s="836"/>
      <c r="CY121" s="836"/>
      <c r="CZ121" s="836"/>
      <c r="DA121" s="836"/>
      <c r="DB121" s="836"/>
      <c r="DC121" s="836"/>
      <c r="DD121" s="836"/>
      <c r="DE121" s="836"/>
      <c r="DF121" s="837"/>
      <c r="DG121" s="816">
        <v>94000</v>
      </c>
      <c r="DH121" s="817"/>
      <c r="DI121" s="817"/>
      <c r="DJ121" s="817"/>
      <c r="DK121" s="817"/>
      <c r="DL121" s="817">
        <v>94605</v>
      </c>
      <c r="DM121" s="817"/>
      <c r="DN121" s="817"/>
      <c r="DO121" s="817"/>
      <c r="DP121" s="817"/>
      <c r="DQ121" s="817">
        <v>65448</v>
      </c>
      <c r="DR121" s="817"/>
      <c r="DS121" s="817"/>
      <c r="DT121" s="817"/>
      <c r="DU121" s="817"/>
      <c r="DV121" s="794">
        <v>0.3</v>
      </c>
      <c r="DW121" s="794"/>
      <c r="DX121" s="794"/>
      <c r="DY121" s="794"/>
      <c r="DZ121" s="795"/>
    </row>
    <row r="122" spans="1:130" s="230" customFormat="1" ht="26.25" customHeight="1" x14ac:dyDescent="0.2">
      <c r="A122" s="820"/>
      <c r="B122" s="821"/>
      <c r="C122" s="815" t="s">
        <v>454</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140</v>
      </c>
      <c r="AB122" s="780"/>
      <c r="AC122" s="780"/>
      <c r="AD122" s="780"/>
      <c r="AE122" s="781"/>
      <c r="AF122" s="782" t="s">
        <v>140</v>
      </c>
      <c r="AG122" s="780"/>
      <c r="AH122" s="780"/>
      <c r="AI122" s="780"/>
      <c r="AJ122" s="781"/>
      <c r="AK122" s="782" t="s">
        <v>466</v>
      </c>
      <c r="AL122" s="780"/>
      <c r="AM122" s="780"/>
      <c r="AN122" s="780"/>
      <c r="AO122" s="781"/>
      <c r="AP122" s="824" t="s">
        <v>140</v>
      </c>
      <c r="AQ122" s="825"/>
      <c r="AR122" s="825"/>
      <c r="AS122" s="825"/>
      <c r="AT122" s="826"/>
      <c r="AU122" s="883"/>
      <c r="AV122" s="884"/>
      <c r="AW122" s="884"/>
      <c r="AX122" s="884"/>
      <c r="AY122" s="885"/>
      <c r="AZ122" s="838" t="s">
        <v>483</v>
      </c>
      <c r="BA122" s="839"/>
      <c r="BB122" s="839"/>
      <c r="BC122" s="839"/>
      <c r="BD122" s="839"/>
      <c r="BE122" s="839"/>
      <c r="BF122" s="839"/>
      <c r="BG122" s="839"/>
      <c r="BH122" s="839"/>
      <c r="BI122" s="839"/>
      <c r="BJ122" s="839"/>
      <c r="BK122" s="839"/>
      <c r="BL122" s="839"/>
      <c r="BM122" s="839"/>
      <c r="BN122" s="839"/>
      <c r="BO122" s="839"/>
      <c r="BP122" s="840"/>
      <c r="BQ122" s="879">
        <v>39722782</v>
      </c>
      <c r="BR122" s="845"/>
      <c r="BS122" s="845"/>
      <c r="BT122" s="845"/>
      <c r="BU122" s="845"/>
      <c r="BV122" s="845">
        <v>38846490</v>
      </c>
      <c r="BW122" s="845"/>
      <c r="BX122" s="845"/>
      <c r="BY122" s="845"/>
      <c r="BZ122" s="845"/>
      <c r="CA122" s="845">
        <v>37327516</v>
      </c>
      <c r="CB122" s="845"/>
      <c r="CC122" s="845"/>
      <c r="CD122" s="845"/>
      <c r="CE122" s="845"/>
      <c r="CF122" s="846">
        <v>171</v>
      </c>
      <c r="CG122" s="847"/>
      <c r="CH122" s="847"/>
      <c r="CI122" s="847"/>
      <c r="CJ122" s="847"/>
      <c r="CK122" s="869"/>
      <c r="CL122" s="855"/>
      <c r="CM122" s="855"/>
      <c r="CN122" s="855"/>
      <c r="CO122" s="856"/>
      <c r="CP122" s="835" t="s">
        <v>484</v>
      </c>
      <c r="CQ122" s="836"/>
      <c r="CR122" s="836"/>
      <c r="CS122" s="836"/>
      <c r="CT122" s="836"/>
      <c r="CU122" s="836"/>
      <c r="CV122" s="836"/>
      <c r="CW122" s="836"/>
      <c r="CX122" s="836"/>
      <c r="CY122" s="836"/>
      <c r="CZ122" s="836"/>
      <c r="DA122" s="836"/>
      <c r="DB122" s="836"/>
      <c r="DC122" s="836"/>
      <c r="DD122" s="836"/>
      <c r="DE122" s="836"/>
      <c r="DF122" s="837"/>
      <c r="DG122" s="816" t="s">
        <v>475</v>
      </c>
      <c r="DH122" s="817"/>
      <c r="DI122" s="817"/>
      <c r="DJ122" s="817"/>
      <c r="DK122" s="817"/>
      <c r="DL122" s="817" t="s">
        <v>416</v>
      </c>
      <c r="DM122" s="817"/>
      <c r="DN122" s="817"/>
      <c r="DO122" s="817"/>
      <c r="DP122" s="817"/>
      <c r="DQ122" s="817" t="s">
        <v>140</v>
      </c>
      <c r="DR122" s="817"/>
      <c r="DS122" s="817"/>
      <c r="DT122" s="817"/>
      <c r="DU122" s="817"/>
      <c r="DV122" s="794" t="s">
        <v>416</v>
      </c>
      <c r="DW122" s="794"/>
      <c r="DX122" s="794"/>
      <c r="DY122" s="794"/>
      <c r="DZ122" s="795"/>
    </row>
    <row r="123" spans="1:130" s="230" customFormat="1" ht="26.25" customHeight="1" x14ac:dyDescent="0.2">
      <c r="A123" s="820"/>
      <c r="B123" s="821"/>
      <c r="C123" s="815" t="s">
        <v>461</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469</v>
      </c>
      <c r="AB123" s="780"/>
      <c r="AC123" s="780"/>
      <c r="AD123" s="780"/>
      <c r="AE123" s="781"/>
      <c r="AF123" s="782" t="s">
        <v>140</v>
      </c>
      <c r="AG123" s="780"/>
      <c r="AH123" s="780"/>
      <c r="AI123" s="780"/>
      <c r="AJ123" s="781"/>
      <c r="AK123" s="782" t="s">
        <v>464</v>
      </c>
      <c r="AL123" s="780"/>
      <c r="AM123" s="780"/>
      <c r="AN123" s="780"/>
      <c r="AO123" s="781"/>
      <c r="AP123" s="824" t="s">
        <v>416</v>
      </c>
      <c r="AQ123" s="825"/>
      <c r="AR123" s="825"/>
      <c r="AS123" s="825"/>
      <c r="AT123" s="826"/>
      <c r="AU123" s="886"/>
      <c r="AV123" s="887"/>
      <c r="AW123" s="887"/>
      <c r="AX123" s="887"/>
      <c r="AY123" s="887"/>
      <c r="AZ123" s="251" t="s">
        <v>189</v>
      </c>
      <c r="BA123" s="251"/>
      <c r="BB123" s="251"/>
      <c r="BC123" s="251"/>
      <c r="BD123" s="251"/>
      <c r="BE123" s="251"/>
      <c r="BF123" s="251"/>
      <c r="BG123" s="251"/>
      <c r="BH123" s="251"/>
      <c r="BI123" s="251"/>
      <c r="BJ123" s="251"/>
      <c r="BK123" s="251"/>
      <c r="BL123" s="251"/>
      <c r="BM123" s="251"/>
      <c r="BN123" s="251"/>
      <c r="BO123" s="877" t="s">
        <v>485</v>
      </c>
      <c r="BP123" s="878"/>
      <c r="BQ123" s="832">
        <v>65962305</v>
      </c>
      <c r="BR123" s="833"/>
      <c r="BS123" s="833"/>
      <c r="BT123" s="833"/>
      <c r="BU123" s="833"/>
      <c r="BV123" s="833">
        <v>65859459</v>
      </c>
      <c r="BW123" s="833"/>
      <c r="BX123" s="833"/>
      <c r="BY123" s="833"/>
      <c r="BZ123" s="833"/>
      <c r="CA123" s="833">
        <v>66459649</v>
      </c>
      <c r="CB123" s="833"/>
      <c r="CC123" s="833"/>
      <c r="CD123" s="833"/>
      <c r="CE123" s="833"/>
      <c r="CF123" s="748"/>
      <c r="CG123" s="749"/>
      <c r="CH123" s="749"/>
      <c r="CI123" s="749"/>
      <c r="CJ123" s="834"/>
      <c r="CK123" s="869"/>
      <c r="CL123" s="855"/>
      <c r="CM123" s="855"/>
      <c r="CN123" s="855"/>
      <c r="CO123" s="856"/>
      <c r="CP123" s="835" t="s">
        <v>486</v>
      </c>
      <c r="CQ123" s="836"/>
      <c r="CR123" s="836"/>
      <c r="CS123" s="836"/>
      <c r="CT123" s="836"/>
      <c r="CU123" s="836"/>
      <c r="CV123" s="836"/>
      <c r="CW123" s="836"/>
      <c r="CX123" s="836"/>
      <c r="CY123" s="836"/>
      <c r="CZ123" s="836"/>
      <c r="DA123" s="836"/>
      <c r="DB123" s="836"/>
      <c r="DC123" s="836"/>
      <c r="DD123" s="836"/>
      <c r="DE123" s="836"/>
      <c r="DF123" s="837"/>
      <c r="DG123" s="779" t="s">
        <v>140</v>
      </c>
      <c r="DH123" s="780"/>
      <c r="DI123" s="780"/>
      <c r="DJ123" s="780"/>
      <c r="DK123" s="781"/>
      <c r="DL123" s="782" t="s">
        <v>140</v>
      </c>
      <c r="DM123" s="780"/>
      <c r="DN123" s="780"/>
      <c r="DO123" s="780"/>
      <c r="DP123" s="781"/>
      <c r="DQ123" s="782" t="s">
        <v>140</v>
      </c>
      <c r="DR123" s="780"/>
      <c r="DS123" s="780"/>
      <c r="DT123" s="780"/>
      <c r="DU123" s="781"/>
      <c r="DV123" s="824" t="s">
        <v>416</v>
      </c>
      <c r="DW123" s="825"/>
      <c r="DX123" s="825"/>
      <c r="DY123" s="825"/>
      <c r="DZ123" s="826"/>
    </row>
    <row r="124" spans="1:130" s="230" customFormat="1" ht="26.25" customHeight="1" thickBot="1" x14ac:dyDescent="0.25">
      <c r="A124" s="820"/>
      <c r="B124" s="821"/>
      <c r="C124" s="815" t="s">
        <v>465</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472</v>
      </c>
      <c r="AB124" s="780"/>
      <c r="AC124" s="780"/>
      <c r="AD124" s="780"/>
      <c r="AE124" s="781"/>
      <c r="AF124" s="782" t="s">
        <v>468</v>
      </c>
      <c r="AG124" s="780"/>
      <c r="AH124" s="780"/>
      <c r="AI124" s="780"/>
      <c r="AJ124" s="781"/>
      <c r="AK124" s="782" t="s">
        <v>140</v>
      </c>
      <c r="AL124" s="780"/>
      <c r="AM124" s="780"/>
      <c r="AN124" s="780"/>
      <c r="AO124" s="781"/>
      <c r="AP124" s="824" t="s">
        <v>416</v>
      </c>
      <c r="AQ124" s="825"/>
      <c r="AR124" s="825"/>
      <c r="AS124" s="825"/>
      <c r="AT124" s="826"/>
      <c r="AU124" s="827" t="s">
        <v>487</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140</v>
      </c>
      <c r="BR124" s="831"/>
      <c r="BS124" s="831"/>
      <c r="BT124" s="831"/>
      <c r="BU124" s="831"/>
      <c r="BV124" s="831" t="s">
        <v>416</v>
      </c>
      <c r="BW124" s="831"/>
      <c r="BX124" s="831"/>
      <c r="BY124" s="831"/>
      <c r="BZ124" s="831"/>
      <c r="CA124" s="831" t="s">
        <v>140</v>
      </c>
      <c r="CB124" s="831"/>
      <c r="CC124" s="831"/>
      <c r="CD124" s="831"/>
      <c r="CE124" s="831"/>
      <c r="CF124" s="726"/>
      <c r="CG124" s="727"/>
      <c r="CH124" s="727"/>
      <c r="CI124" s="727"/>
      <c r="CJ124" s="862"/>
      <c r="CK124" s="870"/>
      <c r="CL124" s="870"/>
      <c r="CM124" s="870"/>
      <c r="CN124" s="870"/>
      <c r="CO124" s="871"/>
      <c r="CP124" s="835" t="s">
        <v>488</v>
      </c>
      <c r="CQ124" s="836"/>
      <c r="CR124" s="836"/>
      <c r="CS124" s="836"/>
      <c r="CT124" s="836"/>
      <c r="CU124" s="836"/>
      <c r="CV124" s="836"/>
      <c r="CW124" s="836"/>
      <c r="CX124" s="836"/>
      <c r="CY124" s="836"/>
      <c r="CZ124" s="836"/>
      <c r="DA124" s="836"/>
      <c r="DB124" s="836"/>
      <c r="DC124" s="836"/>
      <c r="DD124" s="836"/>
      <c r="DE124" s="836"/>
      <c r="DF124" s="837"/>
      <c r="DG124" s="763" t="s">
        <v>416</v>
      </c>
      <c r="DH124" s="764"/>
      <c r="DI124" s="764"/>
      <c r="DJ124" s="764"/>
      <c r="DK124" s="765"/>
      <c r="DL124" s="766" t="s">
        <v>416</v>
      </c>
      <c r="DM124" s="764"/>
      <c r="DN124" s="764"/>
      <c r="DO124" s="764"/>
      <c r="DP124" s="765"/>
      <c r="DQ124" s="766" t="s">
        <v>416</v>
      </c>
      <c r="DR124" s="764"/>
      <c r="DS124" s="764"/>
      <c r="DT124" s="764"/>
      <c r="DU124" s="765"/>
      <c r="DV124" s="848" t="s">
        <v>416</v>
      </c>
      <c r="DW124" s="849"/>
      <c r="DX124" s="849"/>
      <c r="DY124" s="849"/>
      <c r="DZ124" s="850"/>
    </row>
    <row r="125" spans="1:130" s="230" customFormat="1" ht="26.25" customHeight="1" x14ac:dyDescent="0.2">
      <c r="A125" s="820"/>
      <c r="B125" s="821"/>
      <c r="C125" s="815" t="s">
        <v>470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416</v>
      </c>
      <c r="AB125" s="780"/>
      <c r="AC125" s="780"/>
      <c r="AD125" s="780"/>
      <c r="AE125" s="781"/>
      <c r="AF125" s="782" t="s">
        <v>416</v>
      </c>
      <c r="AG125" s="780"/>
      <c r="AH125" s="780"/>
      <c r="AI125" s="780"/>
      <c r="AJ125" s="781"/>
      <c r="AK125" s="782" t="s">
        <v>416</v>
      </c>
      <c r="AL125" s="780"/>
      <c r="AM125" s="780"/>
      <c r="AN125" s="780"/>
      <c r="AO125" s="781"/>
      <c r="AP125" s="824" t="s">
        <v>140</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489</v>
      </c>
      <c r="CL125" s="852"/>
      <c r="CM125" s="852"/>
      <c r="CN125" s="852"/>
      <c r="CO125" s="853"/>
      <c r="CP125" s="860" t="s">
        <v>490</v>
      </c>
      <c r="CQ125" s="808"/>
      <c r="CR125" s="808"/>
      <c r="CS125" s="808"/>
      <c r="CT125" s="808"/>
      <c r="CU125" s="808"/>
      <c r="CV125" s="808"/>
      <c r="CW125" s="808"/>
      <c r="CX125" s="808"/>
      <c r="CY125" s="808"/>
      <c r="CZ125" s="808"/>
      <c r="DA125" s="808"/>
      <c r="DB125" s="808"/>
      <c r="DC125" s="808"/>
      <c r="DD125" s="808"/>
      <c r="DE125" s="808"/>
      <c r="DF125" s="809"/>
      <c r="DG125" s="861" t="s">
        <v>416</v>
      </c>
      <c r="DH125" s="842"/>
      <c r="DI125" s="842"/>
      <c r="DJ125" s="842"/>
      <c r="DK125" s="842"/>
      <c r="DL125" s="842" t="s">
        <v>464</v>
      </c>
      <c r="DM125" s="842"/>
      <c r="DN125" s="842"/>
      <c r="DO125" s="842"/>
      <c r="DP125" s="842"/>
      <c r="DQ125" s="842" t="s">
        <v>471</v>
      </c>
      <c r="DR125" s="842"/>
      <c r="DS125" s="842"/>
      <c r="DT125" s="842"/>
      <c r="DU125" s="842"/>
      <c r="DV125" s="843" t="s">
        <v>140</v>
      </c>
      <c r="DW125" s="843"/>
      <c r="DX125" s="843"/>
      <c r="DY125" s="843"/>
      <c r="DZ125" s="844"/>
    </row>
    <row r="126" spans="1:130" s="230" customFormat="1" ht="26.25" customHeight="1" thickBot="1" x14ac:dyDescent="0.25">
      <c r="A126" s="820"/>
      <c r="B126" s="821"/>
      <c r="C126" s="815" t="s">
        <v>474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416</v>
      </c>
      <c r="AB126" s="780"/>
      <c r="AC126" s="780"/>
      <c r="AD126" s="780"/>
      <c r="AE126" s="781"/>
      <c r="AF126" s="782" t="s">
        <v>416</v>
      </c>
      <c r="AG126" s="780"/>
      <c r="AH126" s="780"/>
      <c r="AI126" s="780"/>
      <c r="AJ126" s="781"/>
      <c r="AK126" s="782" t="s">
        <v>140</v>
      </c>
      <c r="AL126" s="780"/>
      <c r="AM126" s="780"/>
      <c r="AN126" s="780"/>
      <c r="AO126" s="781"/>
      <c r="AP126" s="824" t="s">
        <v>140</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491</v>
      </c>
      <c r="CQ126" s="752"/>
      <c r="CR126" s="752"/>
      <c r="CS126" s="752"/>
      <c r="CT126" s="752"/>
      <c r="CU126" s="752"/>
      <c r="CV126" s="752"/>
      <c r="CW126" s="752"/>
      <c r="CX126" s="752"/>
      <c r="CY126" s="752"/>
      <c r="CZ126" s="752"/>
      <c r="DA126" s="752"/>
      <c r="DB126" s="752"/>
      <c r="DC126" s="752"/>
      <c r="DD126" s="752"/>
      <c r="DE126" s="752"/>
      <c r="DF126" s="753"/>
      <c r="DG126" s="816" t="s">
        <v>471</v>
      </c>
      <c r="DH126" s="817"/>
      <c r="DI126" s="817"/>
      <c r="DJ126" s="817"/>
      <c r="DK126" s="817"/>
      <c r="DL126" s="817" t="s">
        <v>140</v>
      </c>
      <c r="DM126" s="817"/>
      <c r="DN126" s="817"/>
      <c r="DO126" s="817"/>
      <c r="DP126" s="817"/>
      <c r="DQ126" s="817" t="s">
        <v>472</v>
      </c>
      <c r="DR126" s="817"/>
      <c r="DS126" s="817"/>
      <c r="DT126" s="817"/>
      <c r="DU126" s="817"/>
      <c r="DV126" s="794" t="s">
        <v>416</v>
      </c>
      <c r="DW126" s="794"/>
      <c r="DX126" s="794"/>
      <c r="DY126" s="794"/>
      <c r="DZ126" s="795"/>
    </row>
    <row r="127" spans="1:130" s="230" customFormat="1" ht="26.25" customHeight="1" x14ac:dyDescent="0.2">
      <c r="A127" s="822"/>
      <c r="B127" s="823"/>
      <c r="C127" s="838" t="s">
        <v>492</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471</v>
      </c>
      <c r="AB127" s="780"/>
      <c r="AC127" s="780"/>
      <c r="AD127" s="780"/>
      <c r="AE127" s="781"/>
      <c r="AF127" s="782" t="s">
        <v>140</v>
      </c>
      <c r="AG127" s="780"/>
      <c r="AH127" s="780"/>
      <c r="AI127" s="780"/>
      <c r="AJ127" s="781"/>
      <c r="AK127" s="782" t="s">
        <v>464</v>
      </c>
      <c r="AL127" s="780"/>
      <c r="AM127" s="780"/>
      <c r="AN127" s="780"/>
      <c r="AO127" s="781"/>
      <c r="AP127" s="824" t="s">
        <v>140</v>
      </c>
      <c r="AQ127" s="825"/>
      <c r="AR127" s="825"/>
      <c r="AS127" s="825"/>
      <c r="AT127" s="826"/>
      <c r="AU127" s="232"/>
      <c r="AV127" s="232"/>
      <c r="AW127" s="232"/>
      <c r="AX127" s="841" t="s">
        <v>493</v>
      </c>
      <c r="AY127" s="812"/>
      <c r="AZ127" s="812"/>
      <c r="BA127" s="812"/>
      <c r="BB127" s="812"/>
      <c r="BC127" s="812"/>
      <c r="BD127" s="812"/>
      <c r="BE127" s="813"/>
      <c r="BF127" s="811" t="s">
        <v>494</v>
      </c>
      <c r="BG127" s="812"/>
      <c r="BH127" s="812"/>
      <c r="BI127" s="812"/>
      <c r="BJ127" s="812"/>
      <c r="BK127" s="812"/>
      <c r="BL127" s="813"/>
      <c r="BM127" s="811" t="s">
        <v>495</v>
      </c>
      <c r="BN127" s="812"/>
      <c r="BO127" s="812"/>
      <c r="BP127" s="812"/>
      <c r="BQ127" s="812"/>
      <c r="BR127" s="812"/>
      <c r="BS127" s="813"/>
      <c r="BT127" s="811" t="s">
        <v>496</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497</v>
      </c>
      <c r="CQ127" s="752"/>
      <c r="CR127" s="752"/>
      <c r="CS127" s="752"/>
      <c r="CT127" s="752"/>
      <c r="CU127" s="752"/>
      <c r="CV127" s="752"/>
      <c r="CW127" s="752"/>
      <c r="CX127" s="752"/>
      <c r="CY127" s="752"/>
      <c r="CZ127" s="752"/>
      <c r="DA127" s="752"/>
      <c r="DB127" s="752"/>
      <c r="DC127" s="752"/>
      <c r="DD127" s="752"/>
      <c r="DE127" s="752"/>
      <c r="DF127" s="753"/>
      <c r="DG127" s="816" t="s">
        <v>471</v>
      </c>
      <c r="DH127" s="817"/>
      <c r="DI127" s="817"/>
      <c r="DJ127" s="817"/>
      <c r="DK127" s="817"/>
      <c r="DL127" s="817" t="s">
        <v>416</v>
      </c>
      <c r="DM127" s="817"/>
      <c r="DN127" s="817"/>
      <c r="DO127" s="817"/>
      <c r="DP127" s="817"/>
      <c r="DQ127" s="817" t="s">
        <v>416</v>
      </c>
      <c r="DR127" s="817"/>
      <c r="DS127" s="817"/>
      <c r="DT127" s="817"/>
      <c r="DU127" s="817"/>
      <c r="DV127" s="794" t="s">
        <v>140</v>
      </c>
      <c r="DW127" s="794"/>
      <c r="DX127" s="794"/>
      <c r="DY127" s="794"/>
      <c r="DZ127" s="795"/>
    </row>
    <row r="128" spans="1:130" s="230" customFormat="1" ht="26.25" customHeight="1" thickBot="1" x14ac:dyDescent="0.25">
      <c r="A128" s="796" t="s">
        <v>498</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499</v>
      </c>
      <c r="X128" s="798"/>
      <c r="Y128" s="798"/>
      <c r="Z128" s="799"/>
      <c r="AA128" s="800">
        <v>1374634</v>
      </c>
      <c r="AB128" s="801"/>
      <c r="AC128" s="801"/>
      <c r="AD128" s="801"/>
      <c r="AE128" s="802"/>
      <c r="AF128" s="803">
        <v>1446912</v>
      </c>
      <c r="AG128" s="801"/>
      <c r="AH128" s="801"/>
      <c r="AI128" s="801"/>
      <c r="AJ128" s="802"/>
      <c r="AK128" s="803">
        <v>1334951</v>
      </c>
      <c r="AL128" s="801"/>
      <c r="AM128" s="801"/>
      <c r="AN128" s="801"/>
      <c r="AO128" s="802"/>
      <c r="AP128" s="804"/>
      <c r="AQ128" s="805"/>
      <c r="AR128" s="805"/>
      <c r="AS128" s="805"/>
      <c r="AT128" s="806"/>
      <c r="AU128" s="232"/>
      <c r="AV128" s="232"/>
      <c r="AW128" s="232"/>
      <c r="AX128" s="807" t="s">
        <v>500</v>
      </c>
      <c r="AY128" s="808"/>
      <c r="AZ128" s="808"/>
      <c r="BA128" s="808"/>
      <c r="BB128" s="808"/>
      <c r="BC128" s="808"/>
      <c r="BD128" s="808"/>
      <c r="BE128" s="809"/>
      <c r="BF128" s="786" t="s">
        <v>416</v>
      </c>
      <c r="BG128" s="787"/>
      <c r="BH128" s="787"/>
      <c r="BI128" s="787"/>
      <c r="BJ128" s="787"/>
      <c r="BK128" s="787"/>
      <c r="BL128" s="810"/>
      <c r="BM128" s="786">
        <v>12.07</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501</v>
      </c>
      <c r="CQ128" s="730"/>
      <c r="CR128" s="730"/>
      <c r="CS128" s="730"/>
      <c r="CT128" s="730"/>
      <c r="CU128" s="730"/>
      <c r="CV128" s="730"/>
      <c r="CW128" s="730"/>
      <c r="CX128" s="730"/>
      <c r="CY128" s="730"/>
      <c r="CZ128" s="730"/>
      <c r="DA128" s="730"/>
      <c r="DB128" s="730"/>
      <c r="DC128" s="730"/>
      <c r="DD128" s="730"/>
      <c r="DE128" s="730"/>
      <c r="DF128" s="731"/>
      <c r="DG128" s="790" t="s">
        <v>140</v>
      </c>
      <c r="DH128" s="791"/>
      <c r="DI128" s="791"/>
      <c r="DJ128" s="791"/>
      <c r="DK128" s="791"/>
      <c r="DL128" s="791" t="s">
        <v>471</v>
      </c>
      <c r="DM128" s="791"/>
      <c r="DN128" s="791"/>
      <c r="DO128" s="791"/>
      <c r="DP128" s="791"/>
      <c r="DQ128" s="791" t="s">
        <v>416</v>
      </c>
      <c r="DR128" s="791"/>
      <c r="DS128" s="791"/>
      <c r="DT128" s="791"/>
      <c r="DU128" s="791"/>
      <c r="DV128" s="792" t="s">
        <v>471</v>
      </c>
      <c r="DW128" s="792"/>
      <c r="DX128" s="792"/>
      <c r="DY128" s="792"/>
      <c r="DZ128" s="793"/>
    </row>
    <row r="129" spans="1:131" s="230" customFormat="1" ht="26.25" customHeight="1" x14ac:dyDescent="0.2">
      <c r="A129" s="774" t="s">
        <v>108</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502</v>
      </c>
      <c r="X129" s="777"/>
      <c r="Y129" s="777"/>
      <c r="Z129" s="778"/>
      <c r="AA129" s="779">
        <v>24749858</v>
      </c>
      <c r="AB129" s="780"/>
      <c r="AC129" s="780"/>
      <c r="AD129" s="780"/>
      <c r="AE129" s="781"/>
      <c r="AF129" s="782">
        <v>25770953</v>
      </c>
      <c r="AG129" s="780"/>
      <c r="AH129" s="780"/>
      <c r="AI129" s="780"/>
      <c r="AJ129" s="781"/>
      <c r="AK129" s="782">
        <v>25190391</v>
      </c>
      <c r="AL129" s="780"/>
      <c r="AM129" s="780"/>
      <c r="AN129" s="780"/>
      <c r="AO129" s="781"/>
      <c r="AP129" s="783"/>
      <c r="AQ129" s="784"/>
      <c r="AR129" s="784"/>
      <c r="AS129" s="784"/>
      <c r="AT129" s="785"/>
      <c r="AU129" s="233"/>
      <c r="AV129" s="233"/>
      <c r="AW129" s="233"/>
      <c r="AX129" s="751" t="s">
        <v>503</v>
      </c>
      <c r="AY129" s="752"/>
      <c r="AZ129" s="752"/>
      <c r="BA129" s="752"/>
      <c r="BB129" s="752"/>
      <c r="BC129" s="752"/>
      <c r="BD129" s="752"/>
      <c r="BE129" s="753"/>
      <c r="BF129" s="770" t="s">
        <v>140</v>
      </c>
      <c r="BG129" s="771"/>
      <c r="BH129" s="771"/>
      <c r="BI129" s="771"/>
      <c r="BJ129" s="771"/>
      <c r="BK129" s="771"/>
      <c r="BL129" s="772"/>
      <c r="BM129" s="770">
        <v>17.07</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504</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505</v>
      </c>
      <c r="X130" s="777"/>
      <c r="Y130" s="777"/>
      <c r="Z130" s="778"/>
      <c r="AA130" s="779">
        <v>3351133</v>
      </c>
      <c r="AB130" s="780"/>
      <c r="AC130" s="780"/>
      <c r="AD130" s="780"/>
      <c r="AE130" s="781"/>
      <c r="AF130" s="782">
        <v>3350686</v>
      </c>
      <c r="AG130" s="780"/>
      <c r="AH130" s="780"/>
      <c r="AI130" s="780"/>
      <c r="AJ130" s="781"/>
      <c r="AK130" s="782">
        <v>3355372</v>
      </c>
      <c r="AL130" s="780"/>
      <c r="AM130" s="780"/>
      <c r="AN130" s="780"/>
      <c r="AO130" s="781"/>
      <c r="AP130" s="783"/>
      <c r="AQ130" s="784"/>
      <c r="AR130" s="784"/>
      <c r="AS130" s="784"/>
      <c r="AT130" s="785"/>
      <c r="AU130" s="233"/>
      <c r="AV130" s="233"/>
      <c r="AW130" s="233"/>
      <c r="AX130" s="751" t="s">
        <v>506</v>
      </c>
      <c r="AY130" s="752"/>
      <c r="AZ130" s="752"/>
      <c r="BA130" s="752"/>
      <c r="BB130" s="752"/>
      <c r="BC130" s="752"/>
      <c r="BD130" s="752"/>
      <c r="BE130" s="753"/>
      <c r="BF130" s="754">
        <v>4.5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507</v>
      </c>
      <c r="X131" s="761"/>
      <c r="Y131" s="761"/>
      <c r="Z131" s="762"/>
      <c r="AA131" s="763">
        <v>21398725</v>
      </c>
      <c r="AB131" s="764"/>
      <c r="AC131" s="764"/>
      <c r="AD131" s="764"/>
      <c r="AE131" s="765"/>
      <c r="AF131" s="766">
        <v>22420267</v>
      </c>
      <c r="AG131" s="764"/>
      <c r="AH131" s="764"/>
      <c r="AI131" s="764"/>
      <c r="AJ131" s="765"/>
      <c r="AK131" s="766">
        <v>21835019</v>
      </c>
      <c r="AL131" s="764"/>
      <c r="AM131" s="764"/>
      <c r="AN131" s="764"/>
      <c r="AO131" s="765"/>
      <c r="AP131" s="767"/>
      <c r="AQ131" s="768"/>
      <c r="AR131" s="768"/>
      <c r="AS131" s="768"/>
      <c r="AT131" s="769"/>
      <c r="AU131" s="233"/>
      <c r="AV131" s="233"/>
      <c r="AW131" s="233"/>
      <c r="AX131" s="729" t="s">
        <v>508</v>
      </c>
      <c r="AY131" s="730"/>
      <c r="AZ131" s="730"/>
      <c r="BA131" s="730"/>
      <c r="BB131" s="730"/>
      <c r="BC131" s="730"/>
      <c r="BD131" s="730"/>
      <c r="BE131" s="731"/>
      <c r="BF131" s="732" t="s">
        <v>416</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509</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510</v>
      </c>
      <c r="W132" s="742"/>
      <c r="X132" s="742"/>
      <c r="Y132" s="742"/>
      <c r="Z132" s="743"/>
      <c r="AA132" s="744">
        <v>4.1090111680000003</v>
      </c>
      <c r="AB132" s="745"/>
      <c r="AC132" s="745"/>
      <c r="AD132" s="745"/>
      <c r="AE132" s="746"/>
      <c r="AF132" s="747">
        <v>5.9776005339999996</v>
      </c>
      <c r="AG132" s="745"/>
      <c r="AH132" s="745"/>
      <c r="AI132" s="745"/>
      <c r="AJ132" s="746"/>
      <c r="AK132" s="747">
        <v>3.4606290020000001</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511</v>
      </c>
      <c r="W133" s="721"/>
      <c r="X133" s="721"/>
      <c r="Y133" s="721"/>
      <c r="Z133" s="722"/>
      <c r="AA133" s="723">
        <v>6.2</v>
      </c>
      <c r="AB133" s="724"/>
      <c r="AC133" s="724"/>
      <c r="AD133" s="724"/>
      <c r="AE133" s="725"/>
      <c r="AF133" s="723">
        <v>6.5</v>
      </c>
      <c r="AG133" s="724"/>
      <c r="AH133" s="724"/>
      <c r="AI133" s="724"/>
      <c r="AJ133" s="725"/>
      <c r="AK133" s="723">
        <v>4.5</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7asmB3kkcLitjyXcZXQYcZ/GspJ2JJDdSipgKLq/h3W+3KXK7EFQimdMiaUk708Da96kplPlBDxTHqc2cMRX6Q==" saltValue="srP9Kbzs+c5cXMDlwRVDJ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95FDA7-31F1-44A5-AC9E-43B5BEE0704F}">
  <sheetPr>
    <pageSetUpPr fitToPage="1"/>
  </sheetPr>
  <dimension ref="A1:DQ105"/>
  <sheetViews>
    <sheetView showGridLines="0" zoomScaleNormal="100"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512</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o8vyETewyI5cPzEU61nokJVPu60sf9LSorSQyJy9hfzdz1rHrv9iTyfEnj0elsVyXE+JlAayJ31haUCLtVB5HA==" saltValue="ccFr05JbHfKUSbpjwyNAd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kh/3OQuIFrJkG5rfvv0hPMpAScFm9wYstQB2M+qZGXefJ/y39kVaZE3ahgYi+fVmBl6/o/IQ/hEMLjarTB42Hw==" saltValue="U8afRKdrq2S98E06N48L/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513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514</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515</v>
      </c>
      <c r="AP7" s="272"/>
      <c r="AQ7" s="273" t="s">
        <v>516</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517</v>
      </c>
      <c r="AQ8" s="279" t="s">
        <v>518</v>
      </c>
      <c r="AR8" s="280" t="s">
        <v>519</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520</v>
      </c>
      <c r="AL9" s="1131"/>
      <c r="AM9" s="1131"/>
      <c r="AN9" s="1132"/>
      <c r="AO9" s="281">
        <v>5699059</v>
      </c>
      <c r="AP9" s="281">
        <v>48588</v>
      </c>
      <c r="AQ9" s="282">
        <v>62374</v>
      </c>
      <c r="AR9" s="283">
        <v>-22.1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521</v>
      </c>
      <c r="AL10" s="1131"/>
      <c r="AM10" s="1131"/>
      <c r="AN10" s="1132"/>
      <c r="AO10" s="284">
        <v>1165338</v>
      </c>
      <c r="AP10" s="284">
        <v>9935</v>
      </c>
      <c r="AQ10" s="285">
        <v>4230</v>
      </c>
      <c r="AR10" s="286">
        <v>134.9</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522</v>
      </c>
      <c r="AL11" s="1131"/>
      <c r="AM11" s="1131"/>
      <c r="AN11" s="1132"/>
      <c r="AO11" s="284">
        <v>46971</v>
      </c>
      <c r="AP11" s="284">
        <v>400</v>
      </c>
      <c r="AQ11" s="285">
        <v>601</v>
      </c>
      <c r="AR11" s="286">
        <v>-33.4</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523</v>
      </c>
      <c r="AL12" s="1131"/>
      <c r="AM12" s="1131"/>
      <c r="AN12" s="1132"/>
      <c r="AO12" s="284" t="s">
        <v>524</v>
      </c>
      <c r="AP12" s="284" t="s">
        <v>524</v>
      </c>
      <c r="AQ12" s="285">
        <v>13</v>
      </c>
      <c r="AR12" s="286" t="s">
        <v>524</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525</v>
      </c>
      <c r="AL13" s="1131"/>
      <c r="AM13" s="1131"/>
      <c r="AN13" s="1132"/>
      <c r="AO13" s="284">
        <v>335410</v>
      </c>
      <c r="AP13" s="284">
        <v>2860</v>
      </c>
      <c r="AQ13" s="285">
        <v>2559</v>
      </c>
      <c r="AR13" s="286">
        <v>11.8</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526</v>
      </c>
      <c r="AL14" s="1131"/>
      <c r="AM14" s="1131"/>
      <c r="AN14" s="1132"/>
      <c r="AO14" s="284">
        <v>59187</v>
      </c>
      <c r="AP14" s="284">
        <v>505</v>
      </c>
      <c r="AQ14" s="285">
        <v>1133</v>
      </c>
      <c r="AR14" s="286">
        <v>-55.4</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527</v>
      </c>
      <c r="AL15" s="1134"/>
      <c r="AM15" s="1134"/>
      <c r="AN15" s="1135"/>
      <c r="AO15" s="284">
        <v>-256267</v>
      </c>
      <c r="AP15" s="284">
        <v>-2185</v>
      </c>
      <c r="AQ15" s="285">
        <v>-4006</v>
      </c>
      <c r="AR15" s="286">
        <v>-45.5</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189</v>
      </c>
      <c r="AL16" s="1134"/>
      <c r="AM16" s="1134"/>
      <c r="AN16" s="1135"/>
      <c r="AO16" s="284">
        <v>7049698</v>
      </c>
      <c r="AP16" s="284">
        <v>60103</v>
      </c>
      <c r="AQ16" s="285">
        <v>66904</v>
      </c>
      <c r="AR16" s="286">
        <v>-10.199999999999999</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528</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529</v>
      </c>
      <c r="AP20" s="293" t="s">
        <v>530</v>
      </c>
      <c r="AQ20" s="294" t="s">
        <v>531</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532</v>
      </c>
      <c r="AL21" s="1137"/>
      <c r="AM21" s="1137"/>
      <c r="AN21" s="1138"/>
      <c r="AO21" s="297">
        <v>4.68</v>
      </c>
      <c r="AP21" s="298">
        <v>6.16</v>
      </c>
      <c r="AQ21" s="299">
        <v>-1.48</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533</v>
      </c>
      <c r="AL22" s="1137"/>
      <c r="AM22" s="1137"/>
      <c r="AN22" s="1138"/>
      <c r="AO22" s="302">
        <v>97.2</v>
      </c>
      <c r="AP22" s="303">
        <v>98.9</v>
      </c>
      <c r="AQ22" s="304">
        <v>-1.7</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29" t="s">
        <v>534</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2" x14ac:dyDescent="0.2">
      <c r="A27" s="309"/>
      <c r="AO27" s="262"/>
      <c r="AP27" s="262"/>
      <c r="AQ27" s="262"/>
      <c r="AR27" s="262"/>
      <c r="AS27" s="262"/>
      <c r="AT27" s="262"/>
    </row>
    <row r="28" spans="1:46" ht="16.2" x14ac:dyDescent="0.2">
      <c r="A28" s="263" t="s">
        <v>535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536</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515</v>
      </c>
      <c r="AP30" s="272"/>
      <c r="AQ30" s="273" t="s">
        <v>516</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517</v>
      </c>
      <c r="AQ31" s="279" t="s">
        <v>518</v>
      </c>
      <c r="AR31" s="280" t="s">
        <v>519</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537</v>
      </c>
      <c r="AL32" s="1121"/>
      <c r="AM32" s="1121"/>
      <c r="AN32" s="1122"/>
      <c r="AO32" s="312">
        <v>3780961</v>
      </c>
      <c r="AP32" s="312">
        <v>32235</v>
      </c>
      <c r="AQ32" s="313">
        <v>33699</v>
      </c>
      <c r="AR32" s="314">
        <v>-4.3</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538</v>
      </c>
      <c r="AL33" s="1121"/>
      <c r="AM33" s="1121"/>
      <c r="AN33" s="1122"/>
      <c r="AO33" s="312" t="s">
        <v>524</v>
      </c>
      <c r="AP33" s="312" t="s">
        <v>524</v>
      </c>
      <c r="AQ33" s="313" t="s">
        <v>524</v>
      </c>
      <c r="AR33" s="314" t="s">
        <v>524</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539</v>
      </c>
      <c r="AL34" s="1121"/>
      <c r="AM34" s="1121"/>
      <c r="AN34" s="1122"/>
      <c r="AO34" s="312" t="s">
        <v>524</v>
      </c>
      <c r="AP34" s="312" t="s">
        <v>524</v>
      </c>
      <c r="AQ34" s="313">
        <v>23</v>
      </c>
      <c r="AR34" s="314" t="s">
        <v>524</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540</v>
      </c>
      <c r="AL35" s="1121"/>
      <c r="AM35" s="1121"/>
      <c r="AN35" s="1122"/>
      <c r="AO35" s="312">
        <v>1469794</v>
      </c>
      <c r="AP35" s="312">
        <v>12531</v>
      </c>
      <c r="AQ35" s="313">
        <v>5771</v>
      </c>
      <c r="AR35" s="314">
        <v>117.1</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541</v>
      </c>
      <c r="AL36" s="1121"/>
      <c r="AM36" s="1121"/>
      <c r="AN36" s="1122"/>
      <c r="AO36" s="312">
        <v>195197</v>
      </c>
      <c r="AP36" s="312">
        <v>1664</v>
      </c>
      <c r="AQ36" s="313">
        <v>1158</v>
      </c>
      <c r="AR36" s="314">
        <v>43.7</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542</v>
      </c>
      <c r="AL37" s="1121"/>
      <c r="AM37" s="1121"/>
      <c r="AN37" s="1122"/>
      <c r="AO37" s="312" t="s">
        <v>524</v>
      </c>
      <c r="AP37" s="312" t="s">
        <v>524</v>
      </c>
      <c r="AQ37" s="313">
        <v>631</v>
      </c>
      <c r="AR37" s="314" t="s">
        <v>524</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543</v>
      </c>
      <c r="AL38" s="1124"/>
      <c r="AM38" s="1124"/>
      <c r="AN38" s="1125"/>
      <c r="AO38" s="315" t="s">
        <v>524</v>
      </c>
      <c r="AP38" s="315" t="s">
        <v>524</v>
      </c>
      <c r="AQ38" s="316">
        <v>0</v>
      </c>
      <c r="AR38" s="304" t="s">
        <v>524</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544</v>
      </c>
      <c r="AL39" s="1124"/>
      <c r="AM39" s="1124"/>
      <c r="AN39" s="1125"/>
      <c r="AO39" s="312">
        <v>-1334951</v>
      </c>
      <c r="AP39" s="312">
        <v>-11381</v>
      </c>
      <c r="AQ39" s="313">
        <v>-6112</v>
      </c>
      <c r="AR39" s="314">
        <v>86.2</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545</v>
      </c>
      <c r="AL40" s="1121"/>
      <c r="AM40" s="1121"/>
      <c r="AN40" s="1122"/>
      <c r="AO40" s="312">
        <v>-3355372</v>
      </c>
      <c r="AP40" s="312">
        <v>-28607</v>
      </c>
      <c r="AQ40" s="313">
        <v>-25565</v>
      </c>
      <c r="AR40" s="314">
        <v>11.9</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302</v>
      </c>
      <c r="AL41" s="1127"/>
      <c r="AM41" s="1127"/>
      <c r="AN41" s="1128"/>
      <c r="AO41" s="312">
        <v>755629</v>
      </c>
      <c r="AP41" s="312">
        <v>6442</v>
      </c>
      <c r="AQ41" s="313">
        <v>9604</v>
      </c>
      <c r="AR41" s="314">
        <v>-32.9</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546</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547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548</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515</v>
      </c>
      <c r="AN49" s="1115" t="s">
        <v>549</v>
      </c>
      <c r="AO49" s="1116"/>
      <c r="AP49" s="1116"/>
      <c r="AQ49" s="1116"/>
      <c r="AR49" s="1117"/>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550</v>
      </c>
      <c r="AO50" s="329" t="s">
        <v>551</v>
      </c>
      <c r="AP50" s="330" t="s">
        <v>552</v>
      </c>
      <c r="AQ50" s="331" t="s">
        <v>553</v>
      </c>
      <c r="AR50" s="332" t="s">
        <v>554</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555</v>
      </c>
      <c r="AL51" s="325"/>
      <c r="AM51" s="333">
        <v>2875325</v>
      </c>
      <c r="AN51" s="334">
        <v>23810</v>
      </c>
      <c r="AO51" s="335">
        <v>-1.2</v>
      </c>
      <c r="AP51" s="336">
        <v>46402</v>
      </c>
      <c r="AQ51" s="337">
        <v>-11.3</v>
      </c>
      <c r="AR51" s="338">
        <v>10.1</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556</v>
      </c>
      <c r="AM52" s="341">
        <v>1280158</v>
      </c>
      <c r="AN52" s="342">
        <v>10601</v>
      </c>
      <c r="AO52" s="343">
        <v>52.6</v>
      </c>
      <c r="AP52" s="344">
        <v>26897</v>
      </c>
      <c r="AQ52" s="345">
        <v>-6.3</v>
      </c>
      <c r="AR52" s="346">
        <v>58.9</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557</v>
      </c>
      <c r="AL53" s="325"/>
      <c r="AM53" s="333">
        <v>4343771</v>
      </c>
      <c r="AN53" s="334">
        <v>36112</v>
      </c>
      <c r="AO53" s="335">
        <v>51.7</v>
      </c>
      <c r="AP53" s="336">
        <v>66343</v>
      </c>
      <c r="AQ53" s="337">
        <v>43</v>
      </c>
      <c r="AR53" s="338">
        <v>8.6999999999999993</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556</v>
      </c>
      <c r="AM54" s="341">
        <v>2442319</v>
      </c>
      <c r="AN54" s="342">
        <v>20304</v>
      </c>
      <c r="AO54" s="343">
        <v>91.5</v>
      </c>
      <c r="AP54" s="344">
        <v>34529</v>
      </c>
      <c r="AQ54" s="345">
        <v>28.4</v>
      </c>
      <c r="AR54" s="346">
        <v>63.1</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558</v>
      </c>
      <c r="AL55" s="325"/>
      <c r="AM55" s="333">
        <v>4669956</v>
      </c>
      <c r="AN55" s="334">
        <v>39095</v>
      </c>
      <c r="AO55" s="335">
        <v>8.3000000000000007</v>
      </c>
      <c r="AP55" s="336">
        <v>56416</v>
      </c>
      <c r="AQ55" s="337">
        <v>-15</v>
      </c>
      <c r="AR55" s="338">
        <v>23.3</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556</v>
      </c>
      <c r="AM56" s="341">
        <v>2429295</v>
      </c>
      <c r="AN56" s="342">
        <v>20337</v>
      </c>
      <c r="AO56" s="343">
        <v>0.2</v>
      </c>
      <c r="AP56" s="344">
        <v>32623</v>
      </c>
      <c r="AQ56" s="345">
        <v>-5.5</v>
      </c>
      <c r="AR56" s="346">
        <v>5.7</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559</v>
      </c>
      <c r="AL57" s="325"/>
      <c r="AM57" s="333">
        <v>3270479</v>
      </c>
      <c r="AN57" s="334">
        <v>27640</v>
      </c>
      <c r="AO57" s="335">
        <v>-29.3</v>
      </c>
      <c r="AP57" s="336">
        <v>43955</v>
      </c>
      <c r="AQ57" s="337">
        <v>-22.1</v>
      </c>
      <c r="AR57" s="338">
        <v>-7.2</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556</v>
      </c>
      <c r="AM58" s="341">
        <v>1947780</v>
      </c>
      <c r="AN58" s="342">
        <v>16461</v>
      </c>
      <c r="AO58" s="343">
        <v>-19.100000000000001</v>
      </c>
      <c r="AP58" s="344">
        <v>21318</v>
      </c>
      <c r="AQ58" s="345">
        <v>-34.700000000000003</v>
      </c>
      <c r="AR58" s="346">
        <v>15.6</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560</v>
      </c>
      <c r="AL59" s="325"/>
      <c r="AM59" s="333">
        <v>3937717</v>
      </c>
      <c r="AN59" s="334">
        <v>33571</v>
      </c>
      <c r="AO59" s="335">
        <v>21.5</v>
      </c>
      <c r="AP59" s="336">
        <v>41921</v>
      </c>
      <c r="AQ59" s="337">
        <v>-4.5999999999999996</v>
      </c>
      <c r="AR59" s="338">
        <v>26.1</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556</v>
      </c>
      <c r="AM60" s="341">
        <v>2073418</v>
      </c>
      <c r="AN60" s="342">
        <v>17677</v>
      </c>
      <c r="AO60" s="343">
        <v>7.4</v>
      </c>
      <c r="AP60" s="344">
        <v>21655</v>
      </c>
      <c r="AQ60" s="345">
        <v>1.6</v>
      </c>
      <c r="AR60" s="346">
        <v>5.8</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561</v>
      </c>
      <c r="AL61" s="347"/>
      <c r="AM61" s="348">
        <v>3819450</v>
      </c>
      <c r="AN61" s="349">
        <v>32046</v>
      </c>
      <c r="AO61" s="350">
        <v>10.199999999999999</v>
      </c>
      <c r="AP61" s="351">
        <v>51007</v>
      </c>
      <c r="AQ61" s="352">
        <v>-2</v>
      </c>
      <c r="AR61" s="338">
        <v>12.2</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556</v>
      </c>
      <c r="AM62" s="341">
        <v>2034594</v>
      </c>
      <c r="AN62" s="342">
        <v>17076</v>
      </c>
      <c r="AO62" s="343">
        <v>26.5</v>
      </c>
      <c r="AP62" s="344">
        <v>27404</v>
      </c>
      <c r="AQ62" s="345">
        <v>-3.3</v>
      </c>
      <c r="AR62" s="346">
        <v>29.8</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IHcTittZm3IFJtqOL9cUX7Ubpto7RXBwc1AcDg4QugiaHeayA1rj40LF7cwcP269+XItUNj9FTdC8k5kwae1+g==" saltValue="JVsPiZaCa4c7+Zjazmt4h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563</v>
      </c>
    </row>
    <row r="121" spans="125:125" ht="13.5" hidden="1" customHeight="1" x14ac:dyDescent="0.2">
      <c r="DU121" s="259"/>
    </row>
  </sheetData>
  <sheetProtection algorithmName="SHA-512" hashValue="XO2vTM4P3uSuVNhxC4L0RI5jLI869syEBy5FmvV1pWru2p8Rua+c8d4vIhBBwRztJOwMJfc0/JI+DilVuwDXYQ==" saltValue="B5f9Y2P5kfSOjUjnqHGB+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564</v>
      </c>
    </row>
  </sheetData>
  <sheetProtection algorithmName="SHA-512" hashValue="8WqfB4MkYmSS3Zcj9RgRvXXJaCIqRvts5y25PtX7JOmHFlFVRlN8PVRROR0V9wfIy+7F7e3hOtK6SMo9clW7YA==" saltValue="Hg3hDrgxPR6MQsyYrIAmx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565</v>
      </c>
      <c r="G46" s="8" t="s">
        <v>566</v>
      </c>
      <c r="H46" s="8" t="s">
        <v>567</v>
      </c>
      <c r="I46" s="8" t="s">
        <v>568</v>
      </c>
      <c r="J46" s="9" t="s">
        <v>569</v>
      </c>
    </row>
    <row r="47" spans="2:10" ht="57.75" customHeight="1" x14ac:dyDescent="0.2">
      <c r="B47" s="10"/>
      <c r="C47" s="1139" t="s">
        <v>3</v>
      </c>
      <c r="D47" s="1139"/>
      <c r="E47" s="1140"/>
      <c r="F47" s="11">
        <v>19.89</v>
      </c>
      <c r="G47" s="12">
        <v>18.28</v>
      </c>
      <c r="H47" s="12">
        <v>19.05</v>
      </c>
      <c r="I47" s="12">
        <v>19.23</v>
      </c>
      <c r="J47" s="13">
        <v>19.7</v>
      </c>
    </row>
    <row r="48" spans="2:10" ht="57.75" customHeight="1" x14ac:dyDescent="0.2">
      <c r="B48" s="14"/>
      <c r="C48" s="1141" t="s">
        <v>4</v>
      </c>
      <c r="D48" s="1141"/>
      <c r="E48" s="1142"/>
      <c r="F48" s="15">
        <v>3.31</v>
      </c>
      <c r="G48" s="16">
        <v>2.37</v>
      </c>
      <c r="H48" s="16">
        <v>4.3899999999999997</v>
      </c>
      <c r="I48" s="16">
        <v>5.54</v>
      </c>
      <c r="J48" s="17">
        <v>5.03</v>
      </c>
    </row>
    <row r="49" spans="2:10" ht="57.75" customHeight="1" thickBot="1" x14ac:dyDescent="0.25">
      <c r="B49" s="18"/>
      <c r="C49" s="1143" t="s">
        <v>5</v>
      </c>
      <c r="D49" s="1143"/>
      <c r="E49" s="1144"/>
      <c r="F49" s="19">
        <v>0.66</v>
      </c>
      <c r="G49" s="20" t="s">
        <v>570</v>
      </c>
      <c r="H49" s="20">
        <v>3.25</v>
      </c>
      <c r="I49" s="20">
        <v>2.2599999999999998</v>
      </c>
      <c r="J49" s="21" t="s">
        <v>571</v>
      </c>
    </row>
    <row r="50" spans="2:10" ht="13.2" x14ac:dyDescent="0.2"/>
  </sheetData>
  <sheetProtection algorithmName="SHA-512" hashValue="YlZhM4+faJAswRjpcHQXnCrtYahIogepXWBU3DZ/vwcTXRm8zYujMVAYqHrPgrIEYywrloZan7xRlUiM4nBSvg==" saltValue="FJmMD+rEhwAK4Hqu8gPVf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