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2003sv30\障害福祉課\【障害福祉課】 フォルダまとめ★★★\●ケース関係（専門職）\510～障害支援区分認定審査関係\512　障害支援区分認定調査委託支払関係\26\"/>
    </mc:Choice>
  </mc:AlternateContent>
  <xr:revisionPtr revIDLastSave="0" documentId="13_ncr:1_{EB2D2949-AE02-4373-87E8-4D9AF4E6402D}" xr6:coauthVersionLast="36" xr6:coauthVersionMax="36" xr10:uidLastSave="{00000000-0000-0000-0000-000000000000}"/>
  <bookViews>
    <workbookView xWindow="0" yWindow="0" windowWidth="26595" windowHeight="12720" tabRatio="798" xr2:uid="{65F079D1-5100-49E9-9BE0-B949BF697367}"/>
  </bookViews>
  <sheets>
    <sheet name="請求書" sheetId="2" r:id="rId1"/>
    <sheet name="報告明細書(1)" sheetId="1" r:id="rId2"/>
    <sheet name="報告明細書 (2)" sheetId="3" r:id="rId3"/>
    <sheet name="報告明細書 (3)" sheetId="5" r:id="rId4"/>
    <sheet name="報告明細書 (4)" sheetId="6" r:id="rId5"/>
    <sheet name="CD表" sheetId="4" state="hidden" r:id="rId6"/>
  </sheets>
  <definedNames>
    <definedName name="_xlnm.Print_Area" localSheetId="0">請求書!$A$1:$I$47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C28" i="6"/>
  <c r="C27" i="6"/>
  <c r="C29" i="5"/>
  <c r="C28" i="5"/>
  <c r="C27" i="5"/>
  <c r="C29" i="3"/>
  <c r="C28" i="3"/>
  <c r="C27" i="3"/>
  <c r="C29" i="1"/>
  <c r="C28" i="1"/>
  <c r="C27" i="1"/>
  <c r="C5" i="1" l="1"/>
  <c r="C5" i="6" l="1"/>
  <c r="B5" i="6"/>
  <c r="C5" i="5"/>
  <c r="B5" i="5"/>
  <c r="C5" i="3"/>
  <c r="B5" i="3"/>
  <c r="B5" i="1"/>
  <c r="B25" i="5" s="1"/>
  <c r="F2" i="1"/>
  <c r="F2" i="5" s="1"/>
  <c r="E29" i="6"/>
  <c r="E28" i="6"/>
  <c r="E27" i="6"/>
  <c r="F25" i="6"/>
  <c r="D24" i="6" s="1"/>
  <c r="E29" i="5"/>
  <c r="E28" i="5"/>
  <c r="E27" i="5"/>
  <c r="F25" i="5"/>
  <c r="F27" i="6" l="1"/>
  <c r="C25" i="6"/>
  <c r="C25" i="5"/>
  <c r="B25" i="6"/>
  <c r="F2" i="6"/>
  <c r="D24" i="5"/>
  <c r="F27" i="5"/>
  <c r="F2" i="3"/>
  <c r="C1" i="4"/>
  <c r="C2" i="4" s="1"/>
  <c r="C3" i="4" s="1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E29" i="3" l="1"/>
  <c r="E28" i="3"/>
  <c r="E27" i="3"/>
  <c r="F25" i="3"/>
  <c r="C25" i="3"/>
  <c r="B25" i="3"/>
  <c r="D24" i="3" l="1"/>
  <c r="F27" i="3"/>
  <c r="C25" i="1"/>
  <c r="B25" i="1"/>
  <c r="E29" i="1"/>
  <c r="E28" i="1"/>
  <c r="E27" i="1"/>
  <c r="F25" i="1"/>
  <c r="D24" i="1" l="1"/>
  <c r="F27" i="1"/>
  <c r="K4" i="2" s="1"/>
  <c r="M6" i="2" l="1"/>
  <c r="L4" i="2"/>
  <c r="J6" i="2"/>
  <c r="L6" i="2"/>
  <c r="O6" i="2"/>
  <c r="K6" i="2"/>
  <c r="N6" i="2"/>
  <c r="H7" i="2" l="1"/>
  <c r="D7" i="2"/>
  <c r="G7" i="2"/>
  <c r="F7" i="2"/>
  <c r="E7" i="2"/>
  <c r="C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B7" authorId="0" shapeId="0" xr:uid="{51655469-2759-4028-A9A7-49DD4820F243}">
      <text>
        <r>
          <rPr>
            <b/>
            <sz val="12"/>
            <color indexed="10"/>
            <rFont val="MS P ゴシック"/>
            <family val="3"/>
            <charset val="128"/>
          </rPr>
          <t>報告明細に入力した金額が表示されます。</t>
        </r>
      </text>
    </comment>
    <comment ref="B12" authorId="0" shapeId="0" xr:uid="{0FC4767E-97AE-4340-865E-EE4CBF6AC52D}">
      <text>
        <r>
          <rPr>
            <b/>
            <sz val="9"/>
            <color indexed="10"/>
            <rFont val="MS P ゴシック"/>
            <family val="3"/>
            <charset val="128"/>
          </rPr>
          <t>半角数字を入力
▼ボタンで選択</t>
        </r>
      </text>
    </comment>
    <comment ref="C12" authorId="0" shapeId="0" xr:uid="{E346B330-A783-4EA6-92E0-3E0279AEE303}">
      <text>
        <r>
          <rPr>
            <b/>
            <sz val="12"/>
            <color indexed="10"/>
            <rFont val="MS P ゴシック"/>
            <family val="3"/>
            <charset val="128"/>
          </rPr>
          <t>▼ボタンで選択</t>
        </r>
      </text>
    </comment>
    <comment ref="D13" authorId="0" shapeId="0" xr:uid="{3C0F9AF8-545B-4868-A8A2-F54C34B0D532}">
      <text>
        <r>
          <rPr>
            <b/>
            <sz val="9"/>
            <color indexed="10"/>
            <rFont val="MS P ゴシック"/>
            <family val="3"/>
            <charset val="128"/>
          </rPr>
          <t>半角数字を入力
▼ボタンで選択</t>
        </r>
      </text>
    </comment>
    <comment ref="E13" authorId="0" shapeId="0" xr:uid="{2D1D56AA-E180-4918-A8C1-8559979869FD}">
      <text>
        <r>
          <rPr>
            <b/>
            <sz val="9"/>
            <color indexed="10"/>
            <rFont val="MS P ゴシック"/>
            <family val="3"/>
            <charset val="128"/>
          </rPr>
          <t>報告明細書の調査月を入力します。
半角数字を入力
▼ボタンで選択</t>
        </r>
      </text>
    </comment>
    <comment ref="G20" authorId="0" shapeId="0" xr:uid="{007AE446-4DD3-477D-B8FD-60A32B9F8AC4}">
      <text>
        <r>
          <rPr>
            <b/>
            <sz val="12"/>
            <color indexed="10"/>
            <rFont val="MS P ゴシック"/>
            <family val="3"/>
            <charset val="128"/>
          </rPr>
          <t>提出日付を入力
4/10形式で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F2" authorId="0" shapeId="0" xr:uid="{A4E8B742-5690-4E55-A0EC-6420B578D29B}">
      <text>
        <r>
          <rPr>
            <b/>
            <sz val="12"/>
            <color indexed="10"/>
            <rFont val="MS P ゴシック"/>
            <family val="3"/>
            <charset val="128"/>
          </rPr>
          <t>請求書シートの提出日付とリンクしています。</t>
        </r>
      </text>
    </comment>
    <comment ref="C5" authorId="0" shapeId="0" xr:uid="{9355E421-DE75-42D8-A044-F134F2FBD5DF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3E903CCC-5C0A-427D-84BE-24C2C3DED9B1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  <comment ref="D24" authorId="0" shapeId="0" xr:uid="{C4FD201F-9A85-4150-AF16-727924EA38F1}">
      <text>
        <r>
          <rPr>
            <b/>
            <sz val="10"/>
            <color indexed="10"/>
            <rFont val="MS P ゴシック"/>
            <family val="3"/>
            <charset val="128"/>
          </rPr>
          <t>対象者の合計＝実施種別の件数でないと、エラーが出ます。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6129E2F6-9389-42F6-9140-3F431FAAB538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57FE1E36-5931-4081-8644-A4723552926D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83072AFD-0F7B-4026-A3A7-3A6AA1C39533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請求書シートの調査月とリンクしています。クしています。</t>
        </r>
      </text>
    </comment>
    <comment ref="B9" authorId="0" shapeId="0" xr:uid="{2E091779-1918-4841-998B-8801603E75E2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94809E29-845D-49FD-8053-B04E3E2559E8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57FEB20E-2137-4D76-AF07-21E2045CD807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sharedStrings.xml><?xml version="1.0" encoding="utf-8"?>
<sst xmlns="http://schemas.openxmlformats.org/spreadsheetml/2006/main" count="106" uniqueCount="56">
  <si>
    <t>請求書に添付して提出してください</t>
  </si>
  <si>
    <t>依頼日</t>
    <phoneticPr fontId="1"/>
  </si>
  <si>
    <t>完了日</t>
    <phoneticPr fontId="1"/>
  </si>
  <si>
    <t>対象者名</t>
    <phoneticPr fontId="1"/>
  </si>
  <si>
    <t>調査</t>
    <rPh sb="0" eb="2">
      <t>チョウサ</t>
    </rPh>
    <phoneticPr fontId="1"/>
  </si>
  <si>
    <t>勘案</t>
    <rPh sb="0" eb="2">
      <t>カンアン</t>
    </rPh>
    <phoneticPr fontId="1"/>
  </si>
  <si>
    <t>勘案＋調査</t>
    <rPh sb="0" eb="5">
      <t>カ</t>
    </rPh>
    <phoneticPr fontId="1"/>
  </si>
  <si>
    <t>件数　計</t>
    <rPh sb="0" eb="2">
      <t>ケンスウ</t>
    </rPh>
    <rPh sb="3" eb="4">
      <t>ケイ</t>
    </rPh>
    <phoneticPr fontId="1"/>
  </si>
  <si>
    <t>調査＋勘案</t>
    <rPh sb="0" eb="2">
      <t>チョウサ</t>
    </rPh>
    <rPh sb="3" eb="5">
      <t>カ</t>
    </rPh>
    <phoneticPr fontId="1"/>
  </si>
  <si>
    <t>件</t>
    <rPh sb="0" eb="1">
      <t>ケン</t>
    </rPh>
    <phoneticPr fontId="1"/>
  </si>
  <si>
    <t>大東　太郎</t>
    <rPh sb="0" eb="2">
      <t>ダイトウ</t>
    </rPh>
    <rPh sb="3" eb="5">
      <t>タロウ</t>
    </rPh>
    <phoneticPr fontId="1"/>
  </si>
  <si>
    <t>5704</t>
    <phoneticPr fontId="1"/>
  </si>
  <si>
    <t>4277</t>
    <phoneticPr fontId="1"/>
  </si>
  <si>
    <t>1426</t>
    <phoneticPr fontId="1"/>
  </si>
  <si>
    <t>実施種別【　1　を入力　】</t>
    <rPh sb="9" eb="11">
      <t>ニュウリョク</t>
    </rPh>
    <phoneticPr fontId="1"/>
  </si>
  <si>
    <t>海　山湖</t>
    <rPh sb="0" eb="1">
      <t>ウミ</t>
    </rPh>
    <rPh sb="2" eb="3">
      <t>ヤマ</t>
    </rPh>
    <rPh sb="3" eb="4">
      <t>ミズウミ</t>
    </rPh>
    <phoneticPr fontId="1"/>
  </si>
  <si>
    <t>勘　案</t>
    <rPh sb="0" eb="1">
      <t>カン</t>
    </rPh>
    <rPh sb="2" eb="3">
      <t>アン</t>
    </rPh>
    <phoneticPr fontId="1"/>
  </si>
  <si>
    <t>十万</t>
    <rPh sb="0" eb="1">
      <t>ジュウオク</t>
    </rPh>
    <rPh sb="1" eb="2">
      <t>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</si>
  <si>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</si>
  <si>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</si>
  <si>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</si>
  <si>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</si>
  <si>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</si>
  <si>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4月1日</t>
    <rPh sb="1" eb="2">
      <t>ツキ</t>
    </rPh>
    <rPh sb="3" eb="4">
      <t>ニチ</t>
    </rPh>
    <phoneticPr fontId="1"/>
  </si>
  <si>
    <t>4月2日</t>
    <rPh sb="1" eb="2">
      <t>ツキ</t>
    </rPh>
    <rPh sb="3" eb="4">
      <t>ニチ</t>
    </rPh>
    <phoneticPr fontId="1"/>
  </si>
  <si>
    <t>4月3日</t>
    <rPh sb="1" eb="2">
      <t>ツキ</t>
    </rPh>
    <rPh sb="3" eb="4">
      <t>ニチ</t>
    </rPh>
    <phoneticPr fontId="1"/>
  </si>
  <si>
    <t>4月4日</t>
    <rPh sb="1" eb="2">
      <t>ツキ</t>
    </rPh>
    <rPh sb="3" eb="4">
      <t>ニチ</t>
    </rPh>
    <phoneticPr fontId="1"/>
  </si>
  <si>
    <t>4月5日</t>
    <rPh sb="1" eb="2">
      <t>ツキ</t>
    </rPh>
    <rPh sb="3" eb="4">
      <t>ニチ</t>
    </rPh>
    <phoneticPr fontId="1"/>
  </si>
  <si>
    <t>3月31日</t>
    <rPh sb="1" eb="2">
      <t>ツキ</t>
    </rPh>
    <rPh sb="4" eb="5">
      <t>ニチ</t>
    </rPh>
    <phoneticPr fontId="1"/>
  </si>
  <si>
    <t>3月30日</t>
    <rPh sb="1" eb="2">
      <t>ツキ</t>
    </rPh>
    <rPh sb="4" eb="5">
      <t>ニチ</t>
    </rPh>
    <phoneticPr fontId="1"/>
  </si>
  <si>
    <t>3月29日</t>
    <rPh sb="1" eb="2">
      <t>ツキ</t>
    </rPh>
    <rPh sb="4" eb="5">
      <t>ニチ</t>
    </rPh>
    <phoneticPr fontId="1"/>
  </si>
  <si>
    <t>3月28日</t>
    <rPh sb="1" eb="2">
      <t>ツキ</t>
    </rPh>
    <rPh sb="4" eb="5">
      <t>ニチ</t>
    </rPh>
    <phoneticPr fontId="1"/>
  </si>
  <si>
    <t>3月27日</t>
    <rPh sb="1" eb="2">
      <t>ツキ</t>
    </rPh>
    <rPh sb="4" eb="5">
      <t>ニチ</t>
    </rPh>
    <phoneticPr fontId="1"/>
  </si>
  <si>
    <t>５条に基づく委託料</t>
    <phoneticPr fontId="1"/>
  </si>
  <si>
    <t>として、上記金額を請求いたします。</t>
    <rPh sb="4" eb="6">
      <t>ジョウキ</t>
    </rPh>
    <rPh sb="6" eb="8">
      <t>キンガク</t>
    </rPh>
    <rPh sb="9" eb="11">
      <t>セイキュウ</t>
    </rPh>
    <phoneticPr fontId="1"/>
  </si>
  <si>
    <t>大東市長　様</t>
    <rPh sb="0" eb="4">
      <t>ダイトウシチョウ</t>
    </rPh>
    <rPh sb="5" eb="6">
      <t>サ</t>
    </rPh>
    <phoneticPr fontId="1"/>
  </si>
  <si>
    <t>受託者</t>
    <rPh sb="0" eb="3">
      <t>ジュタクシャ</t>
    </rPh>
    <phoneticPr fontId="1"/>
  </si>
  <si>
    <t>住所</t>
    <rPh sb="0" eb="2">
      <t>ジュウショ</t>
    </rPh>
    <phoneticPr fontId="1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</si>
  <si>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</si>
  <si>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</si>
  <si>
    <t>百万</t>
    <rPh sb="0" eb="1">
      <t>ヒャク</t>
    </rPh>
    <rPh sb="1" eb="2">
      <t>マン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</si>
  <si>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</si>
  <si>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印</t>
    <rPh sb="0" eb="1">
      <t>イン</t>
    </rPh>
    <phoneticPr fontId="1"/>
  </si>
  <si>
    <t>振込先</t>
    <rPh sb="0" eb="3">
      <t>フリコミサキ</t>
    </rPh>
    <phoneticPr fontId="1"/>
  </si>
  <si>
    <t>金融機関名</t>
    <rPh sb="0" eb="4">
      <t>キンユウキカン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</si>
  <si>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</si>
  <si>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</si>
  <si>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</si>
  <si>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口座名義（フリガナ）</t>
    <rPh sb="0" eb="2">
      <t>コウザ</t>
    </rPh>
    <rPh sb="2" eb="4">
      <t>メイギ</t>
    </rPh>
    <phoneticPr fontId="1"/>
  </si>
  <si>
    <t>※口座名義は受託者と同一であること</t>
    <phoneticPr fontId="1"/>
  </si>
  <si>
    <t>普通</t>
    <rPh sb="0" eb="2">
      <t>フツウ</t>
    </rPh>
    <phoneticPr fontId="1"/>
  </si>
  <si>
    <t xml:space="preserve"> ※請求金額の頭数字の前に￥を付してください。</t>
    <phoneticPr fontId="1"/>
  </si>
  <si>
    <t>〇契約書の法人名称
×事業所の名称ではない！</t>
    <rPh sb="1" eb="4">
      <t>ケイヤクショ</t>
    </rPh>
    <rPh sb="5" eb="7">
      <t>ホウジン</t>
    </rPh>
    <rPh sb="7" eb="9">
      <t>メイショウ</t>
    </rPh>
    <rPh sb="11" eb="14">
      <t>ジギョウショ</t>
    </rPh>
    <rPh sb="15" eb="17">
      <t>メイショウ</t>
    </rPh>
    <phoneticPr fontId="1"/>
  </si>
  <si>
    <t>〇契約書の役職　代表者名
代表取締役　大東　太郎</t>
    <rPh sb="1" eb="4">
      <t>ケイヤクショ</t>
    </rPh>
    <rPh sb="5" eb="7">
      <t>ヤクショク</t>
    </rPh>
    <rPh sb="8" eb="11">
      <t>ダイヒョウシャ</t>
    </rPh>
    <rPh sb="11" eb="12">
      <t>メイ</t>
    </rPh>
    <rPh sb="13" eb="18">
      <t>ダ</t>
    </rPh>
    <rPh sb="19" eb="21">
      <t>ダイトウ</t>
    </rPh>
    <rPh sb="22" eb="24">
      <t>タロウ</t>
    </rPh>
    <phoneticPr fontId="1"/>
  </si>
  <si>
    <t>〇契約書の住所
×事業所の住所でない！</t>
    <rPh sb="1" eb="4">
      <t>ケイヤクショ</t>
    </rPh>
    <rPh sb="5" eb="7">
      <t>ジュウショ</t>
    </rPh>
    <rPh sb="9" eb="12">
      <t>ジギョウショ</t>
    </rPh>
    <rPh sb="13" eb="15">
      <t>ジュウショ</t>
    </rPh>
    <phoneticPr fontId="1"/>
  </si>
  <si>
    <t>大東　花子</t>
    <rPh sb="0" eb="2">
      <t>ダイトウ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</si>
</sst>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m&quot;月&quot;dd&quot;日&quot;"/>
    <numFmt numFmtId="177" formatCode="&quot;件&quot;\×\ @\ &quot;円＝&quot;"/>
    <numFmt numFmtId="178" formatCode="0_ "/>
    <numFmt numFmtId="179" formatCode="#,##0\ &quot;円&quot;"/>
    <numFmt numFmtId="180" formatCode="&quot;令和　&quot;General\ &quot; 年&quot;"/>
    <numFmt numFmtId="181" formatCode="General\ &quot;月分&quot;"/>
    <numFmt numFmtId="182" formatCode="&quot;合&quot;&quot;計&quot;\ #,##0\ &quot;円&quot;"/>
    <numFmt numFmtId="183" formatCode="&quot;令&quot;&quot;和&quot;General&quot;年&quot;"/>
    <numFmt numFmtId="184" formatCode="@&quot;付&quot;&quot;で&quot;&quot;締&quot;&quot;結&quot;&quot;し&quot;&quot;た&quot;&quot;大&quot;&quot;東&quot;&quot;市&quot;&quot;障&quot;&quot;害&quot;&quot;支&quot;&quot;援&quot;&quot;区&quot;&quot;分&quot;&quot;等&quot;&quot;認&quot;&quot;定&quot;&quot;調&quot;&quot;査&quot;&quot;委&quot;&quot;託&quot;&quot;契&quot;&quot;約&quot;&quot;書&quot;&quot;第&quot;"/>
    <numFmt numFmtId="186" formatCode="General&quot;月&quot;&quot;分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28"/>
      <color theme="1"/>
      <name val="ＭＳ 明朝"/>
      <family val="1"/>
      <charset val="128"/>
    </font>
    <font>
      <b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58" fontId="5" fillId="0" borderId="0" xfId="0" applyNumberFormat="1" applyFont="1" applyAlignment="1">
      <alignment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178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180" fontId="6" fillId="0" borderId="0" xfId="0" applyNumberFormat="1" applyFont="1" applyFill="1" applyAlignment="1" applyProtection="1">
      <alignment vertical="center" shrinkToFit="1"/>
    </xf>
    <xf numFmtId="181" fontId="6" fillId="0" borderId="0" xfId="0" applyNumberFormat="1" applyFont="1" applyFill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183" fontId="3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>
      <alignment vertical="center"/>
    </xf>
    <xf numFmtId="49" fontId="1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58" fontId="0" fillId="0" borderId="0" xfId="0" applyNumberFormat="1">
      <alignment vertical="center"/>
    </xf>
    <xf numFmtId="178" fontId="5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84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186" fontId="6" fillId="0" borderId="0" xfId="0" applyNumberFormat="1" applyFont="1" applyFill="1" applyAlignment="1" applyProtection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12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6" fillId="0" borderId="0" xfId="0" applyNumberFormat="1" applyFont="1" applyFill="1" applyAlignment="1" applyProtection="1">
      <alignment horizontal="distributed" vertical="center"/>
    </xf>
    <xf numFmtId="182" fontId="7" fillId="0" borderId="5" xfId="0" applyNumberFormat="1" applyFont="1" applyBorder="1" applyAlignment="1">
      <alignment horizontal="center" vertical="center" shrinkToFit="1"/>
    </xf>
    <xf numFmtId="182" fontId="7" fillId="0" borderId="6" xfId="0" applyNumberFormat="1" applyFont="1" applyBorder="1" applyAlignment="1">
      <alignment horizontal="center" vertical="center" shrinkToFit="1"/>
    </xf>
    <xf numFmtId="182" fontId="7" fillId="0" borderId="2" xfId="0" applyNumberFormat="1" applyFont="1" applyBorder="1" applyAlignment="1">
      <alignment horizontal="center" vertical="center" shrinkToFit="1"/>
    </xf>
    <xf numFmtId="182" fontId="7" fillId="0" borderId="7" xfId="0" applyNumberFormat="1" applyFont="1" applyBorder="1" applyAlignment="1">
      <alignment horizontal="center" vertical="center" shrinkToFit="1"/>
    </xf>
    <xf numFmtId="182" fontId="7" fillId="0" borderId="8" xfId="0" applyNumberFormat="1" applyFont="1" applyBorder="1" applyAlignment="1">
      <alignment horizontal="center" vertical="center" shrinkToFit="1"/>
    </xf>
    <xf numFmtId="182" fontId="7" fillId="0" borderId="9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6" fontId="5" fillId="0" borderId="0" xfId="0" applyNumberFormat="1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797D-31DC-4992-A301-9D26D4C7AADE}">
  <sheetPr codeName="Sheet1">
    <tabColor rgb="FF92D050"/>
    <pageSetUpPr fitToPage="1"/>
  </sheetPr>
  <dimension ref="A1:T197"/>
  <sheetViews>
    <sheetView tabSelected="1" view="pageBreakPreview" zoomScale="85" zoomScaleNormal="100" zoomScaleSheetLayoutView="85" workbookViewId="0">
      <selection activeCell="E13" sqref="E13"/>
    </sheetView>
  </sheetViews>
  <sheetFormatPr defaultRowHeight="18.75"/>
  <cols>
    <col min="2" max="7" width="9.125" customWidth="1"/>
  </cols>
  <sheetData>
    <row r="1" spans="1:2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>
      <c r="A3" s="41"/>
      <c r="B3" s="41"/>
      <c r="C3" s="41"/>
      <c r="D3" s="41"/>
      <c r="E3" s="41"/>
      <c r="F3" s="41"/>
      <c r="G3" s="41"/>
      <c r="H3" s="41"/>
      <c r="I3" s="41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>
      <c r="A4" s="25"/>
      <c r="B4" s="25"/>
      <c r="C4" s="25"/>
      <c r="D4" s="25"/>
      <c r="E4" s="25"/>
      <c r="F4" s="25"/>
      <c r="G4" s="25"/>
      <c r="H4" s="6"/>
      <c r="I4" s="6"/>
      <c r="J4" s="6"/>
      <c r="K4" s="32">
        <f>'報告明細書(1)'!$F$27+'報告明細書 (2)'!$F$27+'報告明細書 (3)'!$F$27+'報告明細書 (4)'!$F$27</f>
        <v>11407</v>
      </c>
      <c r="L4" s="6">
        <f>LEN($K$4)</f>
        <v>5</v>
      </c>
      <c r="M4" s="6"/>
      <c r="N4" s="6"/>
      <c r="O4" s="6"/>
      <c r="P4" s="6"/>
      <c r="Q4" s="6"/>
      <c r="R4" s="6"/>
      <c r="S4" s="6"/>
      <c r="T4" s="6"/>
    </row>
    <row r="5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B6" s="30" t="s">
        <v>40</v>
      </c>
      <c r="C6" s="30" t="s">
        <v>17</v>
      </c>
      <c r="D6" s="30" t="s">
        <v>18</v>
      </c>
      <c r="E6" s="30" t="s">
        <v>19</v>
      </c>
      <c r="F6" s="30" t="s">
        <v>20</v>
      </c>
      <c r="G6" s="30" t="s">
        <v>21</v>
      </c>
      <c r="H6" s="30" t="s">
        <v>22</v>
      </c>
      <c r="I6" s="6"/>
      <c r="J6" s="6">
        <f>INT($K$4/100000)</f>
        <v>0</v>
      </c>
      <c r="K6" s="6">
        <f>INT($K$4/10000)</f>
        <v>1</v>
      </c>
      <c r="L6" s="6">
        <f>MOD(INT($K$4/1000), 10)</f>
        <v>1</v>
      </c>
      <c r="M6" s="6">
        <f>MOD(INT($K$4/100), 10)</f>
        <v>4</v>
      </c>
      <c r="N6" s="6">
        <f>MOD(INT($K$4/10), 10)</f>
        <v>0</v>
      </c>
      <c r="O6" s="6">
        <f>MOD(INT($K$4/1), 10)</f>
        <v>7</v>
      </c>
      <c r="P6" s="6"/>
      <c r="Q6" s="6"/>
      <c r="R6" s="6"/>
      <c r="S6" s="6"/>
      <c r="T6" s="6"/>
    </row>
    <row r="7" spans="1:20" ht="45.75" customHeight="1">
      <c r="B7" s="33"/>
      <c r="C7" s="34" t="str">
        <f>IF($L$4=5,"\","")</f>
        <v>\</v>
      </c>
      <c r="D7" s="34">
        <f>IF($L$4=4,"\",$K$6)</f>
        <v>1</v>
      </c>
      <c r="E7" s="34">
        <f>IF($L$4=3,"\",$L$6)</f>
        <v>1</v>
      </c>
      <c r="F7" s="34">
        <f>IF($L$4=2,"\",$M$6)</f>
        <v>4</v>
      </c>
      <c r="G7" s="34">
        <f>IF($L$4=1,"\",$N$6)</f>
        <v>0</v>
      </c>
      <c r="H7" s="34">
        <f>IF($L$4=0,"\",$O$6)</f>
        <v>7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>
      <c r="A8" s="6"/>
      <c r="B8" s="42" t="s">
        <v>51</v>
      </c>
      <c r="C8" s="42"/>
      <c r="D8" s="42"/>
      <c r="E8" s="42"/>
      <c r="F8" s="42"/>
      <c r="G8" s="42"/>
      <c r="H8" s="4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6"/>
      <c r="B12" s="26">
        <v>8</v>
      </c>
      <c r="C12" s="35" t="s">
        <v>23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6"/>
      <c r="B13" s="29" t="s">
        <v>33</v>
      </c>
      <c r="C13" s="6"/>
      <c r="D13" s="26">
        <v>8</v>
      </c>
      <c r="E13" s="65">
        <v>5</v>
      </c>
      <c r="F13" s="6" t="s">
        <v>34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>
      <c r="A20" s="6"/>
      <c r="B20" s="6"/>
      <c r="C20" s="6"/>
      <c r="D20" s="6"/>
      <c r="E20" s="6"/>
      <c r="F20" s="6"/>
      <c r="G20" s="40">
        <v>46152</v>
      </c>
      <c r="H20" s="4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>
      <c r="A23" s="6"/>
      <c r="B23" s="6" t="s">
        <v>35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>
      <c r="A25" s="6"/>
      <c r="B25" s="6"/>
      <c r="C25" s="6"/>
      <c r="D25" s="6" t="s">
        <v>36</v>
      </c>
      <c r="E25" s="6" t="s">
        <v>37</v>
      </c>
      <c r="F25" s="43" t="s">
        <v>54</v>
      </c>
      <c r="G25" s="43"/>
      <c r="H25" s="4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>
      <c r="A26" s="6"/>
      <c r="B26" s="6"/>
      <c r="C26" s="6"/>
      <c r="D26" s="6"/>
      <c r="E26" s="6"/>
      <c r="F26" s="43"/>
      <c r="G26" s="43"/>
      <c r="H26" s="4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>
      <c r="A27" s="6"/>
      <c r="B27" s="6"/>
      <c r="C27" s="6"/>
      <c r="D27" s="6"/>
      <c r="E27" s="6" t="s">
        <v>38</v>
      </c>
      <c r="F27" s="43" t="s">
        <v>52</v>
      </c>
      <c r="G27" s="43"/>
      <c r="H27" s="4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>
      <c r="A28" s="6"/>
      <c r="B28" s="6"/>
      <c r="C28" s="6"/>
      <c r="D28" s="6"/>
      <c r="E28" s="6"/>
      <c r="F28" s="43"/>
      <c r="G28" s="43"/>
      <c r="H28" s="43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>
      <c r="A29" s="6"/>
      <c r="B29" s="6"/>
      <c r="C29" s="6"/>
      <c r="D29" s="6"/>
      <c r="E29" s="6" t="s">
        <v>39</v>
      </c>
      <c r="F29" s="43" t="s">
        <v>53</v>
      </c>
      <c r="G29" s="43"/>
      <c r="H29" s="43"/>
      <c r="I29" t="s">
        <v>42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>
      <c r="A30" s="6"/>
      <c r="B30" s="6"/>
      <c r="C30" s="6"/>
      <c r="D30" s="6"/>
      <c r="E30" s="6"/>
      <c r="F30" s="43"/>
      <c r="G30" s="43"/>
      <c r="H30" s="4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6"/>
      <c r="B31" s="6"/>
      <c r="C31" s="6"/>
      <c r="D31" s="6"/>
      <c r="E31" s="6"/>
      <c r="F31" s="36"/>
      <c r="G31" s="36"/>
      <c r="H31" s="3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>
      <c r="A34" s="6" t="s">
        <v>43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8.5" customHeight="1">
      <c r="A35" s="51" t="s">
        <v>44</v>
      </c>
      <c r="B35" s="52"/>
      <c r="C35" s="37" t="s">
        <v>45</v>
      </c>
      <c r="D35" s="37" t="s">
        <v>46</v>
      </c>
      <c r="E35" s="51" t="s">
        <v>47</v>
      </c>
      <c r="F35" s="52"/>
      <c r="G35" s="44" t="s">
        <v>48</v>
      </c>
      <c r="H35" s="44"/>
      <c r="I35" s="4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45"/>
      <c r="B36" s="46"/>
      <c r="C36" s="53"/>
      <c r="D36" s="53" t="s">
        <v>50</v>
      </c>
      <c r="E36" s="45"/>
      <c r="F36" s="46"/>
      <c r="G36" s="53"/>
      <c r="H36" s="53"/>
      <c r="I36" s="5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47"/>
      <c r="B37" s="48"/>
      <c r="C37" s="53"/>
      <c r="D37" s="53"/>
      <c r="E37" s="47"/>
      <c r="F37" s="48"/>
      <c r="G37" s="53"/>
      <c r="H37" s="53"/>
      <c r="I37" s="5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A38" s="49"/>
      <c r="B38" s="50"/>
      <c r="C38" s="53"/>
      <c r="D38" s="53"/>
      <c r="E38" s="49"/>
      <c r="F38" s="50"/>
      <c r="G38" s="53"/>
      <c r="H38" s="53"/>
      <c r="I38" s="5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</sheetData>
  <sheetProtection password="CC43" sheet="1" objects="1" scenarios="1" selectLockedCells="1"/>
  <mergeCells count="14">
    <mergeCell ref="F29:H30"/>
    <mergeCell ref="G35:I35"/>
    <mergeCell ref="A36:B38"/>
    <mergeCell ref="A35:B35"/>
    <mergeCell ref="C36:C38"/>
    <mergeCell ref="E36:F38"/>
    <mergeCell ref="E35:F35"/>
    <mergeCell ref="D36:D38"/>
    <mergeCell ref="G36:I38"/>
    <mergeCell ref="G20:H20"/>
    <mergeCell ref="A2:I3"/>
    <mergeCell ref="B8:H8"/>
    <mergeCell ref="F25:H26"/>
    <mergeCell ref="F27:H28"/>
  </mergeCells>
  <phoneticPr fontId="1"/>
  <dataValidations count="1">
    <dataValidation type="list" showInputMessage="1" showErrorMessage="1" sqref="B12 D13" xr:uid="{97168152-14A7-40C3-BAAF-107305EFAA2B}">
      <formula1>"8,9,10,11,12,13,14,15,16,17,18"</formula1>
    </dataValidation>
  </dataValidations>
  <pageMargins left="1.1100000000000001" right="0.7" top="0.83" bottom="0.75" header="0.3" footer="0.3"/>
  <pageSetup paperSize="9" scale="8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A3FEAA-9F42-4D6F-9190-695476BCBE3B}">
          <x14:formula1>
            <xm:f>CD表!$A$1:$A$11</xm:f>
          </x14:formula1>
          <xm:sqref>C12</xm:sqref>
        </x14:dataValidation>
        <x14:dataValidation type="list" allowBlank="1" showInputMessage="1" showErrorMessage="1" xr:uid="{08205C9C-4FEB-4FF7-B64B-09F563A3CFBB}">
          <x14:formula1>
            <xm:f>CD表!$B$1:$B$12</xm:f>
          </x14:formula1>
          <xm:sqref>E13</xm:sqref>
        </x14:dataValidation>
        <x14:dataValidation type="list" showInputMessage="1" showErrorMessage="1" xr:uid="{D3AF6B0C-60B8-4CAB-BC93-15091578B901}">
          <x14:formula1>
            <xm:f>CD表!$C$1:$C$365</xm:f>
          </x14:formula1>
          <xm:sqref>G20:H20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26CF-EFF8-4E87-9276-15A26AA067C3}">
  <sheetPr codeName="Sheet2">
    <tabColor rgb="FFFFC000"/>
    <pageSetUpPr fitToPage="1"/>
  </sheetPr>
  <dimension ref="A1:H29"/>
  <sheetViews>
    <sheetView view="pageBreakPreview" zoomScale="90" zoomScaleNormal="70" zoomScaleSheetLayoutView="90" workbookViewId="0">
      <selection activeCell="F9" sqref="F9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請求書!$G$20</f>
        <v>46152</v>
      </c>
      <c r="G2" s="56"/>
    </row>
    <row r="3" spans="1:8">
      <c r="A3" s="14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19">
        <f>請求書!$D$13</f>
        <v>8</v>
      </c>
      <c r="C5" s="38">
        <f>請求書!$E$13</f>
        <v>5</v>
      </c>
      <c r="D5" s="29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6" t="s">
        <v>4</v>
      </c>
      <c r="F8" s="16" t="s">
        <v>5</v>
      </c>
      <c r="G8" s="17" t="s">
        <v>6</v>
      </c>
      <c r="H8" s="4"/>
    </row>
    <row r="9" spans="1:8" ht="25.5" customHeight="1">
      <c r="A9" s="18">
        <v>1</v>
      </c>
      <c r="B9" s="8">
        <v>46113</v>
      </c>
      <c r="C9" s="8">
        <v>46145</v>
      </c>
      <c r="D9" s="12" t="s">
        <v>10</v>
      </c>
      <c r="E9" s="13">
        <v>1</v>
      </c>
      <c r="F9" s="13"/>
      <c r="G9" s="13"/>
    </row>
    <row r="10" spans="1:8" ht="25.5" customHeight="1">
      <c r="A10" s="18">
        <v>2</v>
      </c>
      <c r="B10" s="8">
        <v>46117</v>
      </c>
      <c r="C10" s="8">
        <v>46154</v>
      </c>
      <c r="D10" s="12" t="s">
        <v>15</v>
      </c>
      <c r="E10" s="13"/>
      <c r="F10" s="13">
        <v>1</v>
      </c>
      <c r="G10" s="13"/>
    </row>
    <row r="11" spans="1:8" ht="25.5" customHeight="1">
      <c r="A11" s="18">
        <v>3</v>
      </c>
      <c r="B11" s="8">
        <v>46117</v>
      </c>
      <c r="C11" s="8">
        <v>46154</v>
      </c>
      <c r="D11" s="12" t="s">
        <v>55</v>
      </c>
      <c r="E11" s="13"/>
      <c r="F11" s="13"/>
      <c r="G11" s="13">
        <v>1</v>
      </c>
    </row>
    <row r="12" spans="1:8" ht="25.5" customHeight="1">
      <c r="A12" s="18">
        <v>4</v>
      </c>
      <c r="B12" s="8"/>
      <c r="C12" s="8"/>
      <c r="D12" s="12"/>
      <c r="E12" s="13"/>
      <c r="F12" s="13"/>
      <c r="G12" s="13"/>
    </row>
    <row r="13" spans="1:8" ht="25.5" customHeight="1">
      <c r="A13" s="18">
        <v>5</v>
      </c>
      <c r="B13" s="8"/>
      <c r="C13" s="8"/>
      <c r="D13" s="12"/>
      <c r="E13" s="13"/>
      <c r="F13" s="13"/>
      <c r="G13" s="13"/>
    </row>
    <row r="14" spans="1:8" ht="25.5" customHeight="1">
      <c r="A14" s="18">
        <v>6</v>
      </c>
      <c r="B14" s="8"/>
      <c r="C14" s="8"/>
      <c r="D14" s="12"/>
      <c r="E14" s="13"/>
      <c r="F14" s="13"/>
      <c r="G14" s="13"/>
    </row>
    <row r="15" spans="1:8" ht="25.5" customHeight="1">
      <c r="A15" s="18">
        <v>7</v>
      </c>
      <c r="B15" s="8"/>
      <c r="C15" s="8"/>
      <c r="D15" s="12"/>
      <c r="E15" s="13"/>
      <c r="F15" s="13"/>
      <c r="G15" s="13"/>
    </row>
    <row r="16" spans="1:8" ht="25.5" customHeight="1">
      <c r="A16" s="18">
        <v>8</v>
      </c>
      <c r="B16" s="8"/>
      <c r="C16" s="8"/>
      <c r="D16" s="12"/>
      <c r="E16" s="13"/>
      <c r="F16" s="13"/>
      <c r="G16" s="13"/>
    </row>
    <row r="17" spans="1:7" ht="25.5" customHeight="1">
      <c r="A17" s="18">
        <v>9</v>
      </c>
      <c r="B17" s="8"/>
      <c r="C17" s="8"/>
      <c r="D17" s="12"/>
      <c r="E17" s="13"/>
      <c r="F17" s="13"/>
      <c r="G17" s="13"/>
    </row>
    <row r="18" spans="1:7" ht="25.5" customHeight="1">
      <c r="A18" s="18">
        <v>10</v>
      </c>
      <c r="B18" s="8"/>
      <c r="C18" s="8"/>
      <c r="D18" s="12"/>
      <c r="E18" s="13"/>
      <c r="F18" s="13"/>
      <c r="G18" s="13"/>
    </row>
    <row r="19" spans="1:7" ht="25.5" customHeight="1">
      <c r="A19" s="18">
        <v>11</v>
      </c>
      <c r="B19" s="8"/>
      <c r="C19" s="8"/>
      <c r="D19" s="12"/>
      <c r="E19" s="13"/>
      <c r="F19" s="13"/>
      <c r="G19" s="13"/>
    </row>
    <row r="20" spans="1:7" ht="25.5" customHeight="1">
      <c r="A20" s="18">
        <v>12</v>
      </c>
      <c r="B20" s="8"/>
      <c r="C20" s="8"/>
      <c r="D20" s="12"/>
      <c r="E20" s="13"/>
      <c r="F20" s="13"/>
      <c r="G20" s="13"/>
    </row>
    <row r="21" spans="1:7" ht="25.5" customHeight="1">
      <c r="A21" s="18">
        <v>13</v>
      </c>
      <c r="B21" s="8"/>
      <c r="C21" s="8"/>
      <c r="D21" s="12"/>
      <c r="E21" s="13"/>
      <c r="F21" s="13"/>
      <c r="G21" s="13"/>
    </row>
    <row r="22" spans="1:7" ht="25.5" customHeight="1">
      <c r="A22" s="18">
        <v>14</v>
      </c>
      <c r="B22" s="8"/>
      <c r="C22" s="8"/>
      <c r="D22" s="12"/>
      <c r="E22" s="13"/>
      <c r="F22" s="13"/>
      <c r="G22" s="13"/>
    </row>
    <row r="23" spans="1:7" ht="25.5" customHeight="1">
      <c r="A23" s="18">
        <v>15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19">
        <f>B5</f>
        <v>8</v>
      </c>
      <c r="C25" s="20">
        <f>C5</f>
        <v>5</v>
      </c>
      <c r="D25" s="21"/>
      <c r="E25" s="22" t="s">
        <v>7</v>
      </c>
      <c r="F25" s="23">
        <f>COUNTA(D9:D23)</f>
        <v>3</v>
      </c>
      <c r="G25" s="24" t="s">
        <v>9</v>
      </c>
    </row>
    <row r="27" spans="1:7">
      <c r="B27" s="39" t="s">
        <v>4</v>
      </c>
      <c r="C27" s="9">
        <f>SUM(E9:E23)</f>
        <v>1</v>
      </c>
      <c r="D27" s="10" t="s">
        <v>12</v>
      </c>
      <c r="E27" s="11">
        <f>C27*D27</f>
        <v>4277</v>
      </c>
      <c r="F27" s="57">
        <f>SUM(E27:E29)</f>
        <v>11407</v>
      </c>
      <c r="G27" s="58"/>
    </row>
    <row r="28" spans="1:7">
      <c r="B28" s="39" t="s">
        <v>8</v>
      </c>
      <c r="C28" s="9">
        <f>SUM(G9:G23)</f>
        <v>1</v>
      </c>
      <c r="D28" s="10" t="s">
        <v>11</v>
      </c>
      <c r="E28" s="11">
        <f t="shared" ref="E28:E29" si="0">C28*D28</f>
        <v>5704</v>
      </c>
      <c r="F28" s="59"/>
      <c r="G28" s="60"/>
    </row>
    <row r="29" spans="1:7">
      <c r="B29" s="39" t="s">
        <v>16</v>
      </c>
      <c r="C29" s="9">
        <f>SUM(F9:F23)</f>
        <v>1</v>
      </c>
      <c r="D29" s="10" t="s">
        <v>13</v>
      </c>
      <c r="E29" s="11">
        <f t="shared" si="0"/>
        <v>1426</v>
      </c>
      <c r="F29" s="61"/>
      <c r="G29" s="62"/>
    </row>
  </sheetData>
  <sheetProtection password="CC43" sheet="1" objects="1" scenarios="1" selectLockedCells="1"/>
  <mergeCells count="8">
    <mergeCell ref="C7:C8"/>
    <mergeCell ref="B7:B8"/>
    <mergeCell ref="A7:A8"/>
    <mergeCell ref="F2:G2"/>
    <mergeCell ref="F27:G29"/>
    <mergeCell ref="D24:G24"/>
    <mergeCell ref="E7:G7"/>
    <mergeCell ref="D7:D8"/>
  </mergeCells>
  <phoneticPr fontId="1"/>
  <dataValidations count="3">
    <dataValidation type="list" imeMode="off" showInputMessage="1" showErrorMessage="1" sqref="E9:G23" xr:uid="{E8F7C12B-BA2C-42F4-B8E8-20A1B678FE88}">
      <formula1>"0,1"</formula1>
    </dataValidation>
    <dataValidation imeMode="off" allowBlank="1" showInputMessage="1" showErrorMessage="1" sqref="B9:C23" xr:uid="{B2515013-95F2-4BAD-BC34-41392CC29FEA}"/>
    <dataValidation imeMode="on" allowBlank="1" showInputMessage="1" showErrorMessage="1" sqref="D9:D23" xr:uid="{33D964BE-516B-442A-A988-AD5BA1B8ECB4}"/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857A-BAB2-43C7-AC37-AA3A1291520B}">
  <sheetPr codeName="Sheet3">
    <tabColor rgb="FFFFC000"/>
    <pageSetUpPr fitToPage="1"/>
  </sheetPr>
  <dimension ref="A1:H29"/>
  <sheetViews>
    <sheetView view="pageBreakPreview" zoomScaleNormal="70" zoomScaleSheetLayoutView="100" workbookViewId="0">
      <selection activeCell="E9" sqref="E9:G11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46152</v>
      </c>
      <c r="G2" s="56"/>
    </row>
    <row r="3" spans="1:8">
      <c r="A3" s="14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19">
        <f>請求書!$D$13</f>
        <v>8</v>
      </c>
      <c r="C5" s="38">
        <f>請求書!$E$13</f>
        <v>5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6" t="s">
        <v>4</v>
      </c>
      <c r="F8" s="16" t="s">
        <v>5</v>
      </c>
      <c r="G8" s="17" t="s">
        <v>6</v>
      </c>
      <c r="H8" s="4"/>
    </row>
    <row r="9" spans="1:8" ht="25.5" customHeight="1">
      <c r="A9" s="18">
        <v>16</v>
      </c>
      <c r="B9" s="8"/>
      <c r="C9" s="8"/>
      <c r="D9" s="12"/>
      <c r="E9" s="13"/>
      <c r="F9" s="13"/>
      <c r="G9" s="13"/>
    </row>
    <row r="10" spans="1:8" ht="25.5" customHeight="1">
      <c r="A10" s="18">
        <v>17</v>
      </c>
      <c r="B10" s="8"/>
      <c r="C10" s="8"/>
      <c r="D10" s="12"/>
      <c r="E10" s="13"/>
      <c r="F10" s="13"/>
      <c r="G10" s="13"/>
    </row>
    <row r="11" spans="1:8" ht="25.5" customHeight="1">
      <c r="A11" s="18">
        <v>18</v>
      </c>
      <c r="B11" s="8"/>
      <c r="C11" s="8"/>
      <c r="D11" s="12"/>
      <c r="E11" s="13"/>
      <c r="F11" s="13"/>
      <c r="G11" s="13"/>
    </row>
    <row r="12" spans="1:8" ht="25.5" customHeight="1">
      <c r="A12" s="18">
        <v>19</v>
      </c>
      <c r="B12" s="8"/>
      <c r="C12" s="8"/>
      <c r="D12" s="12"/>
      <c r="E12" s="13"/>
      <c r="F12" s="13"/>
      <c r="G12" s="13"/>
    </row>
    <row r="13" spans="1:8" ht="25.5" customHeight="1">
      <c r="A13" s="18">
        <v>20</v>
      </c>
      <c r="B13" s="8"/>
      <c r="C13" s="8"/>
      <c r="D13" s="12"/>
      <c r="E13" s="13"/>
      <c r="F13" s="13"/>
      <c r="G13" s="13"/>
    </row>
    <row r="14" spans="1:8" ht="25.5" customHeight="1">
      <c r="A14" s="18">
        <v>21</v>
      </c>
      <c r="B14" s="8"/>
      <c r="C14" s="8"/>
      <c r="D14" s="12"/>
      <c r="E14" s="13"/>
      <c r="F14" s="13"/>
      <c r="G14" s="13"/>
    </row>
    <row r="15" spans="1:8" ht="25.5" customHeight="1">
      <c r="A15" s="18">
        <v>22</v>
      </c>
      <c r="B15" s="8"/>
      <c r="C15" s="8"/>
      <c r="D15" s="12"/>
      <c r="E15" s="13"/>
      <c r="F15" s="13"/>
      <c r="G15" s="13"/>
    </row>
    <row r="16" spans="1:8" ht="25.5" customHeight="1">
      <c r="A16" s="18">
        <v>23</v>
      </c>
      <c r="B16" s="8"/>
      <c r="C16" s="8"/>
      <c r="D16" s="12"/>
      <c r="E16" s="13"/>
      <c r="F16" s="13"/>
      <c r="G16" s="13"/>
    </row>
    <row r="17" spans="1:7" ht="25.5" customHeight="1">
      <c r="A17" s="18">
        <v>24</v>
      </c>
      <c r="B17" s="8"/>
      <c r="C17" s="8"/>
      <c r="D17" s="12"/>
      <c r="E17" s="13"/>
      <c r="F17" s="13"/>
      <c r="G17" s="13"/>
    </row>
    <row r="18" spans="1:7" ht="25.5" customHeight="1">
      <c r="A18" s="18">
        <v>25</v>
      </c>
      <c r="B18" s="8"/>
      <c r="C18" s="8"/>
      <c r="D18" s="12"/>
      <c r="E18" s="13"/>
      <c r="F18" s="13"/>
      <c r="G18" s="13"/>
    </row>
    <row r="19" spans="1:7" ht="25.5" customHeight="1">
      <c r="A19" s="18">
        <v>26</v>
      </c>
      <c r="B19" s="8"/>
      <c r="C19" s="8"/>
      <c r="D19" s="12"/>
      <c r="E19" s="13"/>
      <c r="F19" s="13"/>
      <c r="G19" s="13"/>
    </row>
    <row r="20" spans="1:7" ht="25.5" customHeight="1">
      <c r="A20" s="18">
        <v>27</v>
      </c>
      <c r="B20" s="8"/>
      <c r="C20" s="8"/>
      <c r="D20" s="12"/>
      <c r="E20" s="13"/>
      <c r="F20" s="13"/>
      <c r="G20" s="13"/>
    </row>
    <row r="21" spans="1:7" ht="25.5" customHeight="1">
      <c r="A21" s="18">
        <v>28</v>
      </c>
      <c r="B21" s="8"/>
      <c r="C21" s="8"/>
      <c r="D21" s="12"/>
      <c r="E21" s="13"/>
      <c r="F21" s="13"/>
      <c r="G21" s="13"/>
    </row>
    <row r="22" spans="1:7" ht="25.5" customHeight="1">
      <c r="A22" s="18">
        <v>29</v>
      </c>
      <c r="B22" s="8"/>
      <c r="C22" s="8"/>
      <c r="D22" s="12"/>
      <c r="E22" s="13"/>
      <c r="F22" s="13"/>
      <c r="G22" s="13"/>
    </row>
    <row r="23" spans="1:7" ht="25.5" customHeight="1">
      <c r="A23" s="18">
        <v>30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19">
        <f>B5</f>
        <v>8</v>
      </c>
      <c r="C25" s="20">
        <f>C5</f>
        <v>5</v>
      </c>
      <c r="D25" s="21"/>
      <c r="E25" s="22" t="s">
        <v>7</v>
      </c>
      <c r="F25" s="23">
        <f>COUNTA(D9:D23)</f>
        <v>0</v>
      </c>
      <c r="G25" s="24" t="s">
        <v>9</v>
      </c>
    </row>
    <row r="27" spans="1:7">
      <c r="B27" s="39" t="s">
        <v>4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39" t="s">
        <v>8</v>
      </c>
      <c r="C28" s="9">
        <f>SUM(G9:G23)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39" t="s">
        <v>16</v>
      </c>
      <c r="C29" s="9">
        <f>SUM(F9:F23)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count="3">
    <dataValidation imeMode="on" allowBlank="1" showInputMessage="1" showErrorMessage="1" sqref="D9:D23" xr:uid="{630C38C4-44A9-4AA5-86B2-2494F939D82F}"/>
    <dataValidation imeMode="off" allowBlank="1" showInputMessage="1" showErrorMessage="1" sqref="B9:C23" xr:uid="{D670E906-20F0-4596-BA75-BD1830ECBD37}"/>
    <dataValidation type="list" imeMode="off" showInputMessage="1" showErrorMessage="1" sqref="E9:G23" xr:uid="{7A19E13A-7C81-4038-A24D-A7DD91481878}">
      <formula1>"0,1"</formula1>
    </dataValidation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D0D-FF2E-4DD9-8EE0-0D7F8AAA5A5A}">
  <sheetPr codeName="Sheet4">
    <tabColor rgb="FFFFC000"/>
    <pageSetUpPr fitToPage="1"/>
  </sheetPr>
  <dimension ref="A1:H29"/>
  <sheetViews>
    <sheetView view="pageBreakPreview" zoomScaleNormal="70" zoomScaleSheetLayoutView="100" workbookViewId="0">
      <selection activeCell="E9" sqref="E9:G12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46152</v>
      </c>
      <c r="G2" s="56"/>
    </row>
    <row r="3" spans="1:8">
      <c r="A3" s="14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19">
        <f>請求書!$D$13</f>
        <v>8</v>
      </c>
      <c r="C5" s="38">
        <f>請求書!$E$13</f>
        <v>5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6" t="s">
        <v>4</v>
      </c>
      <c r="F8" s="16" t="s">
        <v>5</v>
      </c>
      <c r="G8" s="17" t="s">
        <v>6</v>
      </c>
      <c r="H8" s="4"/>
    </row>
    <row r="9" spans="1:8" ht="25.5" customHeight="1">
      <c r="A9" s="18">
        <v>31</v>
      </c>
      <c r="B9" s="8"/>
      <c r="C9" s="8"/>
      <c r="D9" s="12"/>
      <c r="E9" s="13"/>
      <c r="F9" s="13"/>
      <c r="G9" s="13"/>
    </row>
    <row r="10" spans="1:8" ht="25.5" customHeight="1">
      <c r="A10" s="18">
        <v>32</v>
      </c>
      <c r="B10" s="8"/>
      <c r="C10" s="8"/>
      <c r="D10" s="12"/>
      <c r="E10" s="13"/>
      <c r="F10" s="13"/>
      <c r="G10" s="13"/>
    </row>
    <row r="11" spans="1:8" ht="25.5" customHeight="1">
      <c r="A11" s="18">
        <v>33</v>
      </c>
      <c r="B11" s="8"/>
      <c r="C11" s="8"/>
      <c r="D11" s="12"/>
      <c r="E11" s="13"/>
      <c r="F11" s="13"/>
      <c r="G11" s="13"/>
    </row>
    <row r="12" spans="1:8" ht="25.5" customHeight="1">
      <c r="A12" s="18">
        <v>34</v>
      </c>
      <c r="B12" s="8"/>
      <c r="C12" s="8"/>
      <c r="D12" s="12"/>
      <c r="E12" s="13"/>
      <c r="F12" s="13"/>
      <c r="G12" s="13"/>
    </row>
    <row r="13" spans="1:8" ht="25.5" customHeight="1">
      <c r="A13" s="18">
        <v>35</v>
      </c>
      <c r="B13" s="8"/>
      <c r="C13" s="8"/>
      <c r="D13" s="12"/>
      <c r="E13" s="13"/>
      <c r="F13" s="13"/>
      <c r="G13" s="13"/>
    </row>
    <row r="14" spans="1:8" ht="25.5" customHeight="1">
      <c r="A14" s="18">
        <v>36</v>
      </c>
      <c r="B14" s="8"/>
      <c r="C14" s="8"/>
      <c r="D14" s="12"/>
      <c r="E14" s="13"/>
      <c r="F14" s="13"/>
      <c r="G14" s="13"/>
    </row>
    <row r="15" spans="1:8" ht="25.5" customHeight="1">
      <c r="A15" s="18">
        <v>37</v>
      </c>
      <c r="B15" s="8"/>
      <c r="C15" s="8"/>
      <c r="D15" s="12"/>
      <c r="E15" s="13"/>
      <c r="F15" s="13"/>
      <c r="G15" s="13"/>
    </row>
    <row r="16" spans="1:8" ht="25.5" customHeight="1">
      <c r="A16" s="18">
        <v>38</v>
      </c>
      <c r="B16" s="8"/>
      <c r="C16" s="8"/>
      <c r="D16" s="12"/>
      <c r="E16" s="13"/>
      <c r="F16" s="13"/>
      <c r="G16" s="13"/>
    </row>
    <row r="17" spans="1:7" ht="25.5" customHeight="1">
      <c r="A17" s="18">
        <v>39</v>
      </c>
      <c r="B17" s="8"/>
      <c r="C17" s="8"/>
      <c r="D17" s="12"/>
      <c r="E17" s="13"/>
      <c r="F17" s="13"/>
      <c r="G17" s="13"/>
    </row>
    <row r="18" spans="1:7" ht="25.5" customHeight="1">
      <c r="A18" s="18">
        <v>40</v>
      </c>
      <c r="B18" s="8"/>
      <c r="C18" s="8"/>
      <c r="D18" s="12"/>
      <c r="E18" s="13"/>
      <c r="F18" s="13"/>
      <c r="G18" s="13"/>
    </row>
    <row r="19" spans="1:7" ht="25.5" customHeight="1">
      <c r="A19" s="18">
        <v>41</v>
      </c>
      <c r="B19" s="8"/>
      <c r="C19" s="8"/>
      <c r="D19" s="12"/>
      <c r="E19" s="13"/>
      <c r="F19" s="13"/>
      <c r="G19" s="13"/>
    </row>
    <row r="20" spans="1:7" ht="25.5" customHeight="1">
      <c r="A20" s="18">
        <v>42</v>
      </c>
      <c r="B20" s="8"/>
      <c r="C20" s="8"/>
      <c r="D20" s="12"/>
      <c r="E20" s="13"/>
      <c r="F20" s="13"/>
      <c r="G20" s="13"/>
    </row>
    <row r="21" spans="1:7" ht="25.5" customHeight="1">
      <c r="A21" s="18">
        <v>43</v>
      </c>
      <c r="B21" s="8"/>
      <c r="C21" s="8"/>
      <c r="D21" s="12"/>
      <c r="E21" s="13"/>
      <c r="F21" s="13"/>
      <c r="G21" s="13"/>
    </row>
    <row r="22" spans="1:7" ht="25.5" customHeight="1">
      <c r="A22" s="18">
        <v>44</v>
      </c>
      <c r="B22" s="8"/>
      <c r="C22" s="8"/>
      <c r="D22" s="12"/>
      <c r="E22" s="13"/>
      <c r="F22" s="13"/>
      <c r="G22" s="13"/>
    </row>
    <row r="23" spans="1:7" ht="25.5" customHeight="1">
      <c r="A23" s="18">
        <v>45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19">
        <f>B5</f>
        <v>8</v>
      </c>
      <c r="C25" s="20">
        <f>C5</f>
        <v>5</v>
      </c>
      <c r="D25" s="21"/>
      <c r="E25" s="22" t="s">
        <v>7</v>
      </c>
      <c r="F25" s="23">
        <f>COUNTA(D9:D23)</f>
        <v>0</v>
      </c>
      <c r="G25" s="24" t="s">
        <v>9</v>
      </c>
    </row>
    <row r="27" spans="1:7">
      <c r="B27" s="39" t="s">
        <v>4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39" t="s">
        <v>8</v>
      </c>
      <c r="C28" s="9">
        <f>SUM(G9:G23)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39" t="s">
        <v>16</v>
      </c>
      <c r="C29" s="9">
        <f>SUM(F9:F23)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count="3">
    <dataValidation type="list" imeMode="off" showInputMessage="1" showErrorMessage="1" sqref="E9:G23" xr:uid="{A7A61A10-E45D-4D1E-8CC5-0F8D607D684A}">
      <formula1>"0,1"</formula1>
    </dataValidation>
    <dataValidation imeMode="off" allowBlank="1" showInputMessage="1" showErrorMessage="1" sqref="B9:C23" xr:uid="{94AC3A1F-A37A-4690-A784-F4886655AA98}"/>
    <dataValidation imeMode="on" allowBlank="1" showInputMessage="1" showErrorMessage="1" sqref="D9:D23" xr:uid="{F8ACCEA7-EB05-4728-84B3-95F6A0BC8E40}"/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FE1A-E643-4277-9989-12693FE43A90}">
  <sheetPr codeName="Sheet5">
    <tabColor rgb="FFFFC000"/>
    <pageSetUpPr fitToPage="1"/>
  </sheetPr>
  <dimension ref="A1:H29"/>
  <sheetViews>
    <sheetView view="pageBreakPreview" zoomScaleNormal="70" zoomScaleSheetLayoutView="100" workbookViewId="0">
      <selection activeCell="E11" sqref="E11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46152</v>
      </c>
      <c r="G2" s="56"/>
    </row>
    <row r="3" spans="1:8">
      <c r="A3" s="14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19">
        <f>請求書!$D$13</f>
        <v>8</v>
      </c>
      <c r="C5" s="38">
        <f>請求書!$E$13</f>
        <v>5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6" t="s">
        <v>4</v>
      </c>
      <c r="F8" s="16" t="s">
        <v>5</v>
      </c>
      <c r="G8" s="17" t="s">
        <v>6</v>
      </c>
      <c r="H8" s="4"/>
    </row>
    <row r="9" spans="1:8" ht="25.5" customHeight="1">
      <c r="A9" s="18">
        <v>46</v>
      </c>
      <c r="B9" s="8"/>
      <c r="C9" s="8"/>
      <c r="D9" s="12"/>
      <c r="E9" s="13"/>
      <c r="F9" s="13"/>
      <c r="G9" s="13"/>
    </row>
    <row r="10" spans="1:8" ht="25.5" customHeight="1">
      <c r="A10" s="18">
        <v>47</v>
      </c>
      <c r="B10" s="8"/>
      <c r="C10" s="8"/>
      <c r="D10" s="12"/>
      <c r="E10" s="13"/>
      <c r="F10" s="13"/>
      <c r="G10" s="13"/>
    </row>
    <row r="11" spans="1:8" ht="25.5" customHeight="1">
      <c r="A11" s="18">
        <v>48</v>
      </c>
      <c r="B11" s="8"/>
      <c r="C11" s="8"/>
      <c r="D11" s="12"/>
      <c r="E11" s="13"/>
      <c r="F11" s="13"/>
      <c r="G11" s="13"/>
    </row>
    <row r="12" spans="1:8" ht="25.5" customHeight="1">
      <c r="A12" s="18">
        <v>49</v>
      </c>
      <c r="B12" s="8"/>
      <c r="C12" s="8"/>
      <c r="D12" s="12"/>
      <c r="E12" s="13"/>
      <c r="F12" s="13"/>
      <c r="G12" s="13"/>
    </row>
    <row r="13" spans="1:8" ht="25.5" customHeight="1">
      <c r="A13" s="18">
        <v>50</v>
      </c>
      <c r="B13" s="8"/>
      <c r="C13" s="8"/>
      <c r="D13" s="12"/>
      <c r="E13" s="13"/>
      <c r="F13" s="13"/>
      <c r="G13" s="13"/>
    </row>
    <row r="14" spans="1:8" ht="25.5" customHeight="1">
      <c r="A14" s="18">
        <v>51</v>
      </c>
      <c r="B14" s="8"/>
      <c r="C14" s="8"/>
      <c r="D14" s="12"/>
      <c r="E14" s="13"/>
      <c r="F14" s="13"/>
      <c r="G14" s="13"/>
    </row>
    <row r="15" spans="1:8" ht="25.5" customHeight="1">
      <c r="A15" s="18">
        <v>52</v>
      </c>
      <c r="B15" s="8"/>
      <c r="C15" s="8"/>
      <c r="D15" s="12"/>
      <c r="E15" s="13"/>
      <c r="F15" s="13"/>
      <c r="G15" s="13"/>
    </row>
    <row r="16" spans="1:8" ht="25.5" customHeight="1">
      <c r="A16" s="18">
        <v>53</v>
      </c>
      <c r="B16" s="8"/>
      <c r="C16" s="8"/>
      <c r="D16" s="12"/>
      <c r="E16" s="13"/>
      <c r="F16" s="13"/>
      <c r="G16" s="13"/>
    </row>
    <row r="17" spans="1:7" ht="25.5" customHeight="1">
      <c r="A17" s="18">
        <v>54</v>
      </c>
      <c r="B17" s="8"/>
      <c r="C17" s="8"/>
      <c r="D17" s="12"/>
      <c r="E17" s="13"/>
      <c r="F17" s="13"/>
      <c r="G17" s="13"/>
    </row>
    <row r="18" spans="1:7" ht="25.5" customHeight="1">
      <c r="A18" s="18">
        <v>55</v>
      </c>
      <c r="B18" s="8"/>
      <c r="C18" s="8"/>
      <c r="D18" s="12"/>
      <c r="E18" s="13"/>
      <c r="F18" s="13"/>
      <c r="G18" s="13"/>
    </row>
    <row r="19" spans="1:7" ht="25.5" customHeight="1">
      <c r="A19" s="18">
        <v>56</v>
      </c>
      <c r="B19" s="8"/>
      <c r="C19" s="8"/>
      <c r="D19" s="12"/>
      <c r="E19" s="13"/>
      <c r="F19" s="13"/>
      <c r="G19" s="13"/>
    </row>
    <row r="20" spans="1:7" ht="25.5" customHeight="1">
      <c r="A20" s="18">
        <v>57</v>
      </c>
      <c r="B20" s="8"/>
      <c r="C20" s="8"/>
      <c r="D20" s="12"/>
      <c r="E20" s="13"/>
      <c r="F20" s="13"/>
      <c r="G20" s="13"/>
    </row>
    <row r="21" spans="1:7" ht="25.5" customHeight="1">
      <c r="A21" s="18">
        <v>58</v>
      </c>
      <c r="B21" s="8"/>
      <c r="C21" s="8"/>
      <c r="D21" s="12"/>
      <c r="E21" s="13"/>
      <c r="F21" s="13"/>
      <c r="G21" s="13"/>
    </row>
    <row r="22" spans="1:7" ht="25.5" customHeight="1">
      <c r="A22" s="18">
        <v>59</v>
      </c>
      <c r="B22" s="8"/>
      <c r="C22" s="8"/>
      <c r="D22" s="12"/>
      <c r="E22" s="13"/>
      <c r="F22" s="13"/>
      <c r="G22" s="13"/>
    </row>
    <row r="23" spans="1:7" ht="25.5" customHeight="1">
      <c r="A23" s="18">
        <v>60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19">
        <f>B5</f>
        <v>8</v>
      </c>
      <c r="C25" s="20">
        <f>C5</f>
        <v>5</v>
      </c>
      <c r="D25" s="21"/>
      <c r="E25" s="22" t="s">
        <v>7</v>
      </c>
      <c r="F25" s="23">
        <f>COUNTA(D9:D23)</f>
        <v>0</v>
      </c>
      <c r="G25" s="24" t="s">
        <v>9</v>
      </c>
    </row>
    <row r="27" spans="1:7">
      <c r="B27" s="15" t="s">
        <v>4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39" t="s">
        <v>8</v>
      </c>
      <c r="C28" s="9">
        <f>SUM(G9:G23)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15" t="s">
        <v>16</v>
      </c>
      <c r="C29" s="9">
        <f>SUM(F9:F23)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count="3">
    <dataValidation imeMode="on" allowBlank="1" showInputMessage="1" showErrorMessage="1" sqref="D9:D23" xr:uid="{AABAD4CA-54A5-44DB-A30F-2EFBF0040809}"/>
    <dataValidation imeMode="off" allowBlank="1" showInputMessage="1" showErrorMessage="1" sqref="B9:C23" xr:uid="{7A4B416D-7EB5-4868-91C8-A50DDC6AF192}"/>
    <dataValidation type="list" imeMode="off" showInputMessage="1" showErrorMessage="1" sqref="E9:G23" xr:uid="{82C15568-19CB-4A85-AE14-DAE90BA7289B}">
      <formula1>"0,1"</formula1>
    </dataValidation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1B1B-6BC1-4C5F-A265-AF4C9FC501E2}">
  <sheetPr codeName="Sheet6"/>
  <dimension ref="A1:C365"/>
  <sheetViews>
    <sheetView workbookViewId="0">
      <selection activeCell="E24" sqref="E24"/>
    </sheetView>
  </sheetViews>
  <sheetFormatPr defaultRowHeight="18.75"/>
  <cols>
    <col min="3" max="3" width="16.5" bestFit="1" customWidth="1"/>
  </cols>
  <sheetData>
    <row r="1" spans="1:3">
      <c r="A1" s="28" t="s">
        <v>23</v>
      </c>
      <c r="B1">
        <v>1</v>
      </c>
      <c r="C1" s="31">
        <f ca="1">TODAY()</f>
        <v>46143</v>
      </c>
    </row>
    <row r="2" spans="1:3">
      <c r="A2" s="28" t="s">
        <v>24</v>
      </c>
      <c r="B2">
        <v>2</v>
      </c>
      <c r="C2" s="31">
        <f t="shared" ref="C2:C65" ca="1" si="0">C1+1</f>
        <v>46144</v>
      </c>
    </row>
    <row r="3" spans="1:3">
      <c r="A3" s="28" t="s">
        <v>25</v>
      </c>
      <c r="B3">
        <v>3</v>
      </c>
      <c r="C3" s="31">
        <f t="shared" ca="1" si="0"/>
        <v>46145</v>
      </c>
    </row>
    <row r="4" spans="1:3">
      <c r="A4" s="28" t="s">
        <v>26</v>
      </c>
      <c r="B4">
        <v>4</v>
      </c>
      <c r="C4" s="31">
        <f t="shared" ca="1" si="0"/>
        <v>46146</v>
      </c>
    </row>
    <row r="5" spans="1:3">
      <c r="A5" s="28" t="s">
        <v>27</v>
      </c>
      <c r="B5">
        <v>5</v>
      </c>
      <c r="C5" s="31">
        <f t="shared" ca="1" si="0"/>
        <v>46147</v>
      </c>
    </row>
    <row r="6" spans="1:3">
      <c r="A6" s="27" t="s">
        <v>28</v>
      </c>
      <c r="B6">
        <v>6</v>
      </c>
      <c r="C6" s="31">
        <f t="shared" ca="1" si="0"/>
        <v>46148</v>
      </c>
    </row>
    <row r="7" spans="1:3">
      <c r="A7" s="27" t="s">
        <v>29</v>
      </c>
      <c r="B7">
        <v>7</v>
      </c>
      <c r="C7" s="31">
        <f t="shared" ca="1" si="0"/>
        <v>46149</v>
      </c>
    </row>
    <row r="8" spans="1:3">
      <c r="A8" s="27" t="s">
        <v>30</v>
      </c>
      <c r="B8">
        <v>8</v>
      </c>
      <c r="C8" s="31">
        <f t="shared" ca="1" si="0"/>
        <v>46150</v>
      </c>
    </row>
    <row r="9" spans="1:3">
      <c r="A9" s="27" t="s">
        <v>31</v>
      </c>
      <c r="B9">
        <v>9</v>
      </c>
      <c r="C9" s="31">
        <f t="shared" ca="1" si="0"/>
        <v>46151</v>
      </c>
    </row>
    <row r="10" spans="1:3">
      <c r="A10" s="27" t="s">
        <v>32</v>
      </c>
      <c r="B10">
        <v>10</v>
      </c>
      <c r="C10" s="31">
        <f t="shared" ca="1" si="0"/>
        <v>46152</v>
      </c>
    </row>
    <row r="11" spans="1:3">
      <c r="A11" s="27"/>
      <c r="B11">
        <v>11</v>
      </c>
      <c r="C11" s="31">
        <f t="shared" ca="1" si="0"/>
        <v>46153</v>
      </c>
    </row>
    <row r="12" spans="1:3">
      <c r="A12" s="27"/>
      <c r="B12">
        <v>12</v>
      </c>
      <c r="C12" s="31">
        <f t="shared" ca="1" si="0"/>
        <v>46154</v>
      </c>
    </row>
    <row r="13" spans="1:3">
      <c r="A13" s="27"/>
      <c r="C13" s="31">
        <f t="shared" ca="1" si="0"/>
        <v>46155</v>
      </c>
    </row>
    <row r="14" spans="1:3">
      <c r="C14" s="31">
        <f t="shared" ca="1" si="0"/>
        <v>46156</v>
      </c>
    </row>
    <row r="15" spans="1:3">
      <c r="C15" s="31">
        <f t="shared" ca="1" si="0"/>
        <v>46157</v>
      </c>
    </row>
    <row r="16" spans="1:3">
      <c r="C16" s="31">
        <f t="shared" ca="1" si="0"/>
        <v>46158</v>
      </c>
    </row>
    <row r="17" spans="3:3">
      <c r="C17" s="31">
        <f t="shared" ca="1" si="0"/>
        <v>46159</v>
      </c>
    </row>
    <row r="18" spans="3:3">
      <c r="C18" s="31">
        <f t="shared" ca="1" si="0"/>
        <v>46160</v>
      </c>
    </row>
    <row r="19" spans="3:3">
      <c r="C19" s="31">
        <f t="shared" ca="1" si="0"/>
        <v>46161</v>
      </c>
    </row>
    <row r="20" spans="3:3">
      <c r="C20" s="31">
        <f t="shared" ca="1" si="0"/>
        <v>46162</v>
      </c>
    </row>
    <row r="21" spans="3:3">
      <c r="C21" s="31">
        <f t="shared" ca="1" si="0"/>
        <v>46163</v>
      </c>
    </row>
    <row r="22" spans="3:3">
      <c r="C22" s="31">
        <f t="shared" ca="1" si="0"/>
        <v>46164</v>
      </c>
    </row>
    <row r="23" spans="3:3">
      <c r="C23" s="31">
        <f t="shared" ca="1" si="0"/>
        <v>46165</v>
      </c>
    </row>
    <row r="24" spans="3:3">
      <c r="C24" s="31">
        <f t="shared" ca="1" si="0"/>
        <v>46166</v>
      </c>
    </row>
    <row r="25" spans="3:3">
      <c r="C25" s="31">
        <f t="shared" ca="1" si="0"/>
        <v>46167</v>
      </c>
    </row>
    <row r="26" spans="3:3">
      <c r="C26" s="31">
        <f t="shared" ca="1" si="0"/>
        <v>46168</v>
      </c>
    </row>
    <row r="27" spans="3:3">
      <c r="C27" s="31">
        <f t="shared" ca="1" si="0"/>
        <v>46169</v>
      </c>
    </row>
    <row r="28" spans="3:3">
      <c r="C28" s="31">
        <f t="shared" ca="1" si="0"/>
        <v>46170</v>
      </c>
    </row>
    <row r="29" spans="3:3">
      <c r="C29" s="31">
        <f t="shared" ca="1" si="0"/>
        <v>46171</v>
      </c>
    </row>
    <row r="30" spans="3:3">
      <c r="C30" s="31">
        <f t="shared" ca="1" si="0"/>
        <v>46172</v>
      </c>
    </row>
    <row r="31" spans="3:3">
      <c r="C31" s="31">
        <f t="shared" ca="1" si="0"/>
        <v>46173</v>
      </c>
    </row>
    <row r="32" spans="3:3">
      <c r="C32" s="31">
        <f t="shared" ca="1" si="0"/>
        <v>46174</v>
      </c>
    </row>
    <row r="33" spans="3:3">
      <c r="C33" s="31">
        <f t="shared" ca="1" si="0"/>
        <v>46175</v>
      </c>
    </row>
    <row r="34" spans="3:3">
      <c r="C34" s="31">
        <f t="shared" ca="1" si="0"/>
        <v>46176</v>
      </c>
    </row>
    <row r="35" spans="3:3">
      <c r="C35" s="31">
        <f t="shared" ca="1" si="0"/>
        <v>46177</v>
      </c>
    </row>
    <row r="36" spans="3:3">
      <c r="C36" s="31">
        <f t="shared" ca="1" si="0"/>
        <v>46178</v>
      </c>
    </row>
    <row r="37" spans="3:3">
      <c r="C37" s="31">
        <f t="shared" ca="1" si="0"/>
        <v>46179</v>
      </c>
    </row>
    <row r="38" spans="3:3">
      <c r="C38" s="31">
        <f t="shared" ca="1" si="0"/>
        <v>46180</v>
      </c>
    </row>
    <row r="39" spans="3:3">
      <c r="C39" s="31">
        <f t="shared" ca="1" si="0"/>
        <v>46181</v>
      </c>
    </row>
    <row r="40" spans="3:3">
      <c r="C40" s="31">
        <f t="shared" ca="1" si="0"/>
        <v>46182</v>
      </c>
    </row>
    <row r="41" spans="3:3">
      <c r="C41" s="31">
        <f t="shared" ca="1" si="0"/>
        <v>46183</v>
      </c>
    </row>
    <row r="42" spans="3:3">
      <c r="C42" s="31">
        <f t="shared" ca="1" si="0"/>
        <v>46184</v>
      </c>
    </row>
    <row r="43" spans="3:3">
      <c r="C43" s="31">
        <f t="shared" ca="1" si="0"/>
        <v>46185</v>
      </c>
    </row>
    <row r="44" spans="3:3">
      <c r="C44" s="31">
        <f t="shared" ca="1" si="0"/>
        <v>46186</v>
      </c>
    </row>
    <row r="45" spans="3:3">
      <c r="C45" s="31">
        <f t="shared" ca="1" si="0"/>
        <v>46187</v>
      </c>
    </row>
    <row r="46" spans="3:3">
      <c r="C46" s="31">
        <f t="shared" ca="1" si="0"/>
        <v>46188</v>
      </c>
    </row>
    <row r="47" spans="3:3">
      <c r="C47" s="31">
        <f t="shared" ca="1" si="0"/>
        <v>46189</v>
      </c>
    </row>
    <row r="48" spans="3:3">
      <c r="C48" s="31">
        <f t="shared" ca="1" si="0"/>
        <v>46190</v>
      </c>
    </row>
    <row r="49" spans="3:3">
      <c r="C49" s="31">
        <f t="shared" ca="1" si="0"/>
        <v>46191</v>
      </c>
    </row>
    <row r="50" spans="3:3">
      <c r="C50" s="31">
        <f t="shared" ca="1" si="0"/>
        <v>46192</v>
      </c>
    </row>
    <row r="51" spans="3:3">
      <c r="C51" s="31">
        <f t="shared" ca="1" si="0"/>
        <v>46193</v>
      </c>
    </row>
    <row r="52" spans="3:3">
      <c r="C52" s="31">
        <f t="shared" ca="1" si="0"/>
        <v>46194</v>
      </c>
    </row>
    <row r="53" spans="3:3">
      <c r="C53" s="31">
        <f t="shared" ca="1" si="0"/>
        <v>46195</v>
      </c>
    </row>
    <row r="54" spans="3:3">
      <c r="C54" s="31">
        <f t="shared" ca="1" si="0"/>
        <v>46196</v>
      </c>
    </row>
    <row r="55" spans="3:3">
      <c r="C55" s="31">
        <f t="shared" ca="1" si="0"/>
        <v>46197</v>
      </c>
    </row>
    <row r="56" spans="3:3">
      <c r="C56" s="31">
        <f t="shared" ca="1" si="0"/>
        <v>46198</v>
      </c>
    </row>
    <row r="57" spans="3:3">
      <c r="C57" s="31">
        <f t="shared" ca="1" si="0"/>
        <v>46199</v>
      </c>
    </row>
    <row r="58" spans="3:3">
      <c r="C58" s="31">
        <f t="shared" ca="1" si="0"/>
        <v>46200</v>
      </c>
    </row>
    <row r="59" spans="3:3">
      <c r="C59" s="31">
        <f t="shared" ca="1" si="0"/>
        <v>46201</v>
      </c>
    </row>
    <row r="60" spans="3:3">
      <c r="C60" s="31">
        <f t="shared" ca="1" si="0"/>
        <v>46202</v>
      </c>
    </row>
    <row r="61" spans="3:3">
      <c r="C61" s="31">
        <f t="shared" ca="1" si="0"/>
        <v>46203</v>
      </c>
    </row>
    <row r="62" spans="3:3">
      <c r="C62" s="31">
        <f t="shared" ca="1" si="0"/>
        <v>46204</v>
      </c>
    </row>
    <row r="63" spans="3:3">
      <c r="C63" s="31">
        <f t="shared" ca="1" si="0"/>
        <v>46205</v>
      </c>
    </row>
    <row r="64" spans="3:3">
      <c r="C64" s="31">
        <f t="shared" ca="1" si="0"/>
        <v>46206</v>
      </c>
    </row>
    <row r="65" spans="3:3">
      <c r="C65" s="31">
        <f t="shared" ca="1" si="0"/>
        <v>46207</v>
      </c>
    </row>
    <row r="66" spans="3:3">
      <c r="C66" s="31">
        <f t="shared" ref="C66:C129" ca="1" si="1">C65+1</f>
        <v>46208</v>
      </c>
    </row>
    <row r="67" spans="3:3">
      <c r="C67" s="31">
        <f t="shared" ca="1" si="1"/>
        <v>46209</v>
      </c>
    </row>
    <row r="68" spans="3:3">
      <c r="C68" s="31">
        <f t="shared" ca="1" si="1"/>
        <v>46210</v>
      </c>
    </row>
    <row r="69" spans="3:3">
      <c r="C69" s="31">
        <f t="shared" ca="1" si="1"/>
        <v>46211</v>
      </c>
    </row>
    <row r="70" spans="3:3">
      <c r="C70" s="31">
        <f t="shared" ca="1" si="1"/>
        <v>46212</v>
      </c>
    </row>
    <row r="71" spans="3:3">
      <c r="C71" s="31">
        <f t="shared" ca="1" si="1"/>
        <v>46213</v>
      </c>
    </row>
    <row r="72" spans="3:3">
      <c r="C72" s="31">
        <f t="shared" ca="1" si="1"/>
        <v>46214</v>
      </c>
    </row>
    <row r="73" spans="3:3">
      <c r="C73" s="31">
        <f t="shared" ca="1" si="1"/>
        <v>46215</v>
      </c>
    </row>
    <row r="74" spans="3:3">
      <c r="C74" s="31">
        <f t="shared" ca="1" si="1"/>
        <v>46216</v>
      </c>
    </row>
    <row r="75" spans="3:3">
      <c r="C75" s="31">
        <f t="shared" ca="1" si="1"/>
        <v>46217</v>
      </c>
    </row>
    <row r="76" spans="3:3">
      <c r="C76" s="31">
        <f t="shared" ca="1" si="1"/>
        <v>46218</v>
      </c>
    </row>
    <row r="77" spans="3:3">
      <c r="C77" s="31">
        <f t="shared" ca="1" si="1"/>
        <v>46219</v>
      </c>
    </row>
    <row r="78" spans="3:3">
      <c r="C78" s="31">
        <f t="shared" ca="1" si="1"/>
        <v>46220</v>
      </c>
    </row>
    <row r="79" spans="3:3">
      <c r="C79" s="31">
        <f t="shared" ca="1" si="1"/>
        <v>46221</v>
      </c>
    </row>
    <row r="80" spans="3:3">
      <c r="C80" s="31">
        <f t="shared" ca="1" si="1"/>
        <v>46222</v>
      </c>
    </row>
    <row r="81" spans="3:3">
      <c r="C81" s="31">
        <f t="shared" ca="1" si="1"/>
        <v>46223</v>
      </c>
    </row>
    <row r="82" spans="3:3">
      <c r="C82" s="31">
        <f t="shared" ca="1" si="1"/>
        <v>46224</v>
      </c>
    </row>
    <row r="83" spans="3:3">
      <c r="C83" s="31">
        <f t="shared" ca="1" si="1"/>
        <v>46225</v>
      </c>
    </row>
    <row r="84" spans="3:3">
      <c r="C84" s="31">
        <f t="shared" ca="1" si="1"/>
        <v>46226</v>
      </c>
    </row>
    <row r="85" spans="3:3">
      <c r="C85" s="31">
        <f t="shared" ca="1" si="1"/>
        <v>46227</v>
      </c>
    </row>
    <row r="86" spans="3:3">
      <c r="C86" s="31">
        <f t="shared" ca="1" si="1"/>
        <v>46228</v>
      </c>
    </row>
    <row r="87" spans="3:3">
      <c r="C87" s="31">
        <f t="shared" ca="1" si="1"/>
        <v>46229</v>
      </c>
    </row>
    <row r="88" spans="3:3">
      <c r="C88" s="31">
        <f t="shared" ca="1" si="1"/>
        <v>46230</v>
      </c>
    </row>
    <row r="89" spans="3:3">
      <c r="C89" s="31">
        <f t="shared" ca="1" si="1"/>
        <v>46231</v>
      </c>
    </row>
    <row r="90" spans="3:3">
      <c r="C90" s="31">
        <f t="shared" ca="1" si="1"/>
        <v>46232</v>
      </c>
    </row>
    <row r="91" spans="3:3">
      <c r="C91" s="31">
        <f t="shared" ca="1" si="1"/>
        <v>46233</v>
      </c>
    </row>
    <row r="92" spans="3:3">
      <c r="C92" s="31">
        <f t="shared" ca="1" si="1"/>
        <v>46234</v>
      </c>
    </row>
    <row r="93" spans="3:3">
      <c r="C93" s="31">
        <f t="shared" ca="1" si="1"/>
        <v>46235</v>
      </c>
    </row>
    <row r="94" spans="3:3">
      <c r="C94" s="31">
        <f t="shared" ca="1" si="1"/>
        <v>46236</v>
      </c>
    </row>
    <row r="95" spans="3:3">
      <c r="C95" s="31">
        <f t="shared" ca="1" si="1"/>
        <v>46237</v>
      </c>
    </row>
    <row r="96" spans="3:3">
      <c r="C96" s="31">
        <f t="shared" ca="1" si="1"/>
        <v>46238</v>
      </c>
    </row>
    <row r="97" spans="3:3">
      <c r="C97" s="31">
        <f t="shared" ca="1" si="1"/>
        <v>46239</v>
      </c>
    </row>
    <row r="98" spans="3:3">
      <c r="C98" s="31">
        <f t="shared" ca="1" si="1"/>
        <v>46240</v>
      </c>
    </row>
    <row r="99" spans="3:3">
      <c r="C99" s="31">
        <f t="shared" ca="1" si="1"/>
        <v>46241</v>
      </c>
    </row>
    <row r="100" spans="3:3">
      <c r="C100" s="31">
        <f t="shared" ca="1" si="1"/>
        <v>46242</v>
      </c>
    </row>
    <row r="101" spans="3:3">
      <c r="C101" s="31">
        <f t="shared" ca="1" si="1"/>
        <v>46243</v>
      </c>
    </row>
    <row r="102" spans="3:3">
      <c r="C102" s="31">
        <f t="shared" ca="1" si="1"/>
        <v>46244</v>
      </c>
    </row>
    <row r="103" spans="3:3">
      <c r="C103" s="31">
        <f t="shared" ca="1" si="1"/>
        <v>46245</v>
      </c>
    </row>
    <row r="104" spans="3:3">
      <c r="C104" s="31">
        <f t="shared" ca="1" si="1"/>
        <v>46246</v>
      </c>
    </row>
    <row r="105" spans="3:3">
      <c r="C105" s="31">
        <f t="shared" ca="1" si="1"/>
        <v>46247</v>
      </c>
    </row>
    <row r="106" spans="3:3">
      <c r="C106" s="31">
        <f t="shared" ca="1" si="1"/>
        <v>46248</v>
      </c>
    </row>
    <row r="107" spans="3:3">
      <c r="C107" s="31">
        <f t="shared" ca="1" si="1"/>
        <v>46249</v>
      </c>
    </row>
    <row r="108" spans="3:3">
      <c r="C108" s="31">
        <f t="shared" ca="1" si="1"/>
        <v>46250</v>
      </c>
    </row>
    <row r="109" spans="3:3">
      <c r="C109" s="31">
        <f t="shared" ca="1" si="1"/>
        <v>46251</v>
      </c>
    </row>
    <row r="110" spans="3:3">
      <c r="C110" s="31">
        <f t="shared" ca="1" si="1"/>
        <v>46252</v>
      </c>
    </row>
    <row r="111" spans="3:3">
      <c r="C111" s="31">
        <f t="shared" ca="1" si="1"/>
        <v>46253</v>
      </c>
    </row>
    <row r="112" spans="3:3">
      <c r="C112" s="31">
        <f t="shared" ca="1" si="1"/>
        <v>46254</v>
      </c>
    </row>
    <row r="113" spans="3:3">
      <c r="C113" s="31">
        <f t="shared" ca="1" si="1"/>
        <v>46255</v>
      </c>
    </row>
    <row r="114" spans="3:3">
      <c r="C114" s="31">
        <f t="shared" ca="1" si="1"/>
        <v>46256</v>
      </c>
    </row>
    <row r="115" spans="3:3">
      <c r="C115" s="31">
        <f t="shared" ca="1" si="1"/>
        <v>46257</v>
      </c>
    </row>
    <row r="116" spans="3:3">
      <c r="C116" s="31">
        <f t="shared" ca="1" si="1"/>
        <v>46258</v>
      </c>
    </row>
    <row r="117" spans="3:3">
      <c r="C117" s="31">
        <f t="shared" ca="1" si="1"/>
        <v>46259</v>
      </c>
    </row>
    <row r="118" spans="3:3">
      <c r="C118" s="31">
        <f t="shared" ca="1" si="1"/>
        <v>46260</v>
      </c>
    </row>
    <row r="119" spans="3:3">
      <c r="C119" s="31">
        <f t="shared" ca="1" si="1"/>
        <v>46261</v>
      </c>
    </row>
    <row r="120" spans="3:3">
      <c r="C120" s="31">
        <f t="shared" ca="1" si="1"/>
        <v>46262</v>
      </c>
    </row>
    <row r="121" spans="3:3">
      <c r="C121" s="31">
        <f t="shared" ca="1" si="1"/>
        <v>46263</v>
      </c>
    </row>
    <row r="122" spans="3:3">
      <c r="C122" s="31">
        <f t="shared" ca="1" si="1"/>
        <v>46264</v>
      </c>
    </row>
    <row r="123" spans="3:3">
      <c r="C123" s="31">
        <f t="shared" ca="1" si="1"/>
        <v>46265</v>
      </c>
    </row>
    <row r="124" spans="3:3">
      <c r="C124" s="31">
        <f t="shared" ca="1" si="1"/>
        <v>46266</v>
      </c>
    </row>
    <row r="125" spans="3:3">
      <c r="C125" s="31">
        <f t="shared" ca="1" si="1"/>
        <v>46267</v>
      </c>
    </row>
    <row r="126" spans="3:3">
      <c r="C126" s="31">
        <f t="shared" ca="1" si="1"/>
        <v>46268</v>
      </c>
    </row>
    <row r="127" spans="3:3">
      <c r="C127" s="31">
        <f t="shared" ca="1" si="1"/>
        <v>46269</v>
      </c>
    </row>
    <row r="128" spans="3:3">
      <c r="C128" s="31">
        <f t="shared" ca="1" si="1"/>
        <v>46270</v>
      </c>
    </row>
    <row r="129" spans="3:3">
      <c r="C129" s="31">
        <f t="shared" ca="1" si="1"/>
        <v>46271</v>
      </c>
    </row>
    <row r="130" spans="3:3">
      <c r="C130" s="31">
        <f t="shared" ref="C130:C193" ca="1" si="2">C129+1</f>
        <v>46272</v>
      </c>
    </row>
    <row r="131" spans="3:3">
      <c r="C131" s="31">
        <f t="shared" ca="1" si="2"/>
        <v>46273</v>
      </c>
    </row>
    <row r="132" spans="3:3">
      <c r="C132" s="31">
        <f t="shared" ca="1" si="2"/>
        <v>46274</v>
      </c>
    </row>
    <row r="133" spans="3:3">
      <c r="C133" s="31">
        <f t="shared" ca="1" si="2"/>
        <v>46275</v>
      </c>
    </row>
    <row r="134" spans="3:3">
      <c r="C134" s="31">
        <f t="shared" ca="1" si="2"/>
        <v>46276</v>
      </c>
    </row>
    <row r="135" spans="3:3">
      <c r="C135" s="31">
        <f t="shared" ca="1" si="2"/>
        <v>46277</v>
      </c>
    </row>
    <row r="136" spans="3:3">
      <c r="C136" s="31">
        <f t="shared" ca="1" si="2"/>
        <v>46278</v>
      </c>
    </row>
    <row r="137" spans="3:3">
      <c r="C137" s="31">
        <f t="shared" ca="1" si="2"/>
        <v>46279</v>
      </c>
    </row>
    <row r="138" spans="3:3">
      <c r="C138" s="31">
        <f t="shared" ca="1" si="2"/>
        <v>46280</v>
      </c>
    </row>
    <row r="139" spans="3:3">
      <c r="C139" s="31">
        <f t="shared" ca="1" si="2"/>
        <v>46281</v>
      </c>
    </row>
    <row r="140" spans="3:3">
      <c r="C140" s="31">
        <f t="shared" ca="1" si="2"/>
        <v>46282</v>
      </c>
    </row>
    <row r="141" spans="3:3">
      <c r="C141" s="31">
        <f t="shared" ca="1" si="2"/>
        <v>46283</v>
      </c>
    </row>
    <row r="142" spans="3:3">
      <c r="C142" s="31">
        <f t="shared" ca="1" si="2"/>
        <v>46284</v>
      </c>
    </row>
    <row r="143" spans="3:3">
      <c r="C143" s="31">
        <f t="shared" ca="1" si="2"/>
        <v>46285</v>
      </c>
    </row>
    <row r="144" spans="3:3">
      <c r="C144" s="31">
        <f t="shared" ca="1" si="2"/>
        <v>46286</v>
      </c>
    </row>
    <row r="145" spans="3:3">
      <c r="C145" s="31">
        <f t="shared" ca="1" si="2"/>
        <v>46287</v>
      </c>
    </row>
    <row r="146" spans="3:3">
      <c r="C146" s="31">
        <f t="shared" ca="1" si="2"/>
        <v>46288</v>
      </c>
    </row>
    <row r="147" spans="3:3">
      <c r="C147" s="31">
        <f t="shared" ca="1" si="2"/>
        <v>46289</v>
      </c>
    </row>
    <row r="148" spans="3:3">
      <c r="C148" s="31">
        <f t="shared" ca="1" si="2"/>
        <v>46290</v>
      </c>
    </row>
    <row r="149" spans="3:3">
      <c r="C149" s="31">
        <f t="shared" ca="1" si="2"/>
        <v>46291</v>
      </c>
    </row>
    <row r="150" spans="3:3">
      <c r="C150" s="31">
        <f t="shared" ca="1" si="2"/>
        <v>46292</v>
      </c>
    </row>
    <row r="151" spans="3:3">
      <c r="C151" s="31">
        <f t="shared" ca="1" si="2"/>
        <v>46293</v>
      </c>
    </row>
    <row r="152" spans="3:3">
      <c r="C152" s="31">
        <f t="shared" ca="1" si="2"/>
        <v>46294</v>
      </c>
    </row>
    <row r="153" spans="3:3">
      <c r="C153" s="31">
        <f t="shared" ca="1" si="2"/>
        <v>46295</v>
      </c>
    </row>
    <row r="154" spans="3:3">
      <c r="C154" s="31">
        <f t="shared" ca="1" si="2"/>
        <v>46296</v>
      </c>
    </row>
    <row r="155" spans="3:3">
      <c r="C155" s="31">
        <f t="shared" ca="1" si="2"/>
        <v>46297</v>
      </c>
    </row>
    <row r="156" spans="3:3">
      <c r="C156" s="31">
        <f t="shared" ca="1" si="2"/>
        <v>46298</v>
      </c>
    </row>
    <row r="157" spans="3:3">
      <c r="C157" s="31">
        <f t="shared" ca="1" si="2"/>
        <v>46299</v>
      </c>
    </row>
    <row r="158" spans="3:3">
      <c r="C158" s="31">
        <f t="shared" ca="1" si="2"/>
        <v>46300</v>
      </c>
    </row>
    <row r="159" spans="3:3">
      <c r="C159" s="31">
        <f t="shared" ca="1" si="2"/>
        <v>46301</v>
      </c>
    </row>
    <row r="160" spans="3:3">
      <c r="C160" s="31">
        <f t="shared" ca="1" si="2"/>
        <v>46302</v>
      </c>
    </row>
    <row r="161" spans="3:3">
      <c r="C161" s="31">
        <f t="shared" ca="1" si="2"/>
        <v>46303</v>
      </c>
    </row>
    <row r="162" spans="3:3">
      <c r="C162" s="31">
        <f t="shared" ca="1" si="2"/>
        <v>46304</v>
      </c>
    </row>
    <row r="163" spans="3:3">
      <c r="C163" s="31">
        <f t="shared" ca="1" si="2"/>
        <v>46305</v>
      </c>
    </row>
    <row r="164" spans="3:3">
      <c r="C164" s="31">
        <f t="shared" ca="1" si="2"/>
        <v>46306</v>
      </c>
    </row>
    <row r="165" spans="3:3">
      <c r="C165" s="31">
        <f t="shared" ca="1" si="2"/>
        <v>46307</v>
      </c>
    </row>
    <row r="166" spans="3:3">
      <c r="C166" s="31">
        <f t="shared" ca="1" si="2"/>
        <v>46308</v>
      </c>
    </row>
    <row r="167" spans="3:3">
      <c r="C167" s="31">
        <f t="shared" ca="1" si="2"/>
        <v>46309</v>
      </c>
    </row>
    <row r="168" spans="3:3">
      <c r="C168" s="31">
        <f t="shared" ca="1" si="2"/>
        <v>46310</v>
      </c>
    </row>
    <row r="169" spans="3:3">
      <c r="C169" s="31">
        <f t="shared" ca="1" si="2"/>
        <v>46311</v>
      </c>
    </row>
    <row r="170" spans="3:3">
      <c r="C170" s="31">
        <f t="shared" ca="1" si="2"/>
        <v>46312</v>
      </c>
    </row>
    <row r="171" spans="3:3">
      <c r="C171" s="31">
        <f t="shared" ca="1" si="2"/>
        <v>46313</v>
      </c>
    </row>
    <row r="172" spans="3:3">
      <c r="C172" s="31">
        <f t="shared" ca="1" si="2"/>
        <v>46314</v>
      </c>
    </row>
    <row r="173" spans="3:3">
      <c r="C173" s="31">
        <f t="shared" ca="1" si="2"/>
        <v>46315</v>
      </c>
    </row>
    <row r="174" spans="3:3">
      <c r="C174" s="31">
        <f t="shared" ca="1" si="2"/>
        <v>46316</v>
      </c>
    </row>
    <row r="175" spans="3:3">
      <c r="C175" s="31">
        <f t="shared" ca="1" si="2"/>
        <v>46317</v>
      </c>
    </row>
    <row r="176" spans="3:3">
      <c r="C176" s="31">
        <f t="shared" ca="1" si="2"/>
        <v>46318</v>
      </c>
    </row>
    <row r="177" spans="3:3">
      <c r="C177" s="31">
        <f t="shared" ca="1" si="2"/>
        <v>46319</v>
      </c>
    </row>
    <row r="178" spans="3:3">
      <c r="C178" s="31">
        <f t="shared" ca="1" si="2"/>
        <v>46320</v>
      </c>
    </row>
    <row r="179" spans="3:3">
      <c r="C179" s="31">
        <f t="shared" ca="1" si="2"/>
        <v>46321</v>
      </c>
    </row>
    <row r="180" spans="3:3">
      <c r="C180" s="31">
        <f t="shared" ca="1" si="2"/>
        <v>46322</v>
      </c>
    </row>
    <row r="181" spans="3:3">
      <c r="C181" s="31">
        <f t="shared" ca="1" si="2"/>
        <v>46323</v>
      </c>
    </row>
    <row r="182" spans="3:3">
      <c r="C182" s="31">
        <f t="shared" ca="1" si="2"/>
        <v>46324</v>
      </c>
    </row>
    <row r="183" spans="3:3">
      <c r="C183" s="31">
        <f t="shared" ca="1" si="2"/>
        <v>46325</v>
      </c>
    </row>
    <row r="184" spans="3:3">
      <c r="C184" s="31">
        <f t="shared" ca="1" si="2"/>
        <v>46326</v>
      </c>
    </row>
    <row r="185" spans="3:3">
      <c r="C185" s="31">
        <f t="shared" ca="1" si="2"/>
        <v>46327</v>
      </c>
    </row>
    <row r="186" spans="3:3">
      <c r="C186" s="31">
        <f t="shared" ca="1" si="2"/>
        <v>46328</v>
      </c>
    </row>
    <row r="187" spans="3:3">
      <c r="C187" s="31">
        <f t="shared" ca="1" si="2"/>
        <v>46329</v>
      </c>
    </row>
    <row r="188" spans="3:3">
      <c r="C188" s="31">
        <f t="shared" ca="1" si="2"/>
        <v>46330</v>
      </c>
    </row>
    <row r="189" spans="3:3">
      <c r="C189" s="31">
        <f t="shared" ca="1" si="2"/>
        <v>46331</v>
      </c>
    </row>
    <row r="190" spans="3:3">
      <c r="C190" s="31">
        <f t="shared" ca="1" si="2"/>
        <v>46332</v>
      </c>
    </row>
    <row r="191" spans="3:3">
      <c r="C191" s="31">
        <f t="shared" ca="1" si="2"/>
        <v>46333</v>
      </c>
    </row>
    <row r="192" spans="3:3">
      <c r="C192" s="31">
        <f t="shared" ca="1" si="2"/>
        <v>46334</v>
      </c>
    </row>
    <row r="193" spans="3:3">
      <c r="C193" s="31">
        <f t="shared" ca="1" si="2"/>
        <v>46335</v>
      </c>
    </row>
    <row r="194" spans="3:3">
      <c r="C194" s="31">
        <f t="shared" ref="C194:C257" ca="1" si="3">C193+1</f>
        <v>46336</v>
      </c>
    </row>
    <row r="195" spans="3:3">
      <c r="C195" s="31">
        <f t="shared" ca="1" si="3"/>
        <v>46337</v>
      </c>
    </row>
    <row r="196" spans="3:3">
      <c r="C196" s="31">
        <f t="shared" ca="1" si="3"/>
        <v>46338</v>
      </c>
    </row>
    <row r="197" spans="3:3">
      <c r="C197" s="31">
        <f t="shared" ca="1" si="3"/>
        <v>46339</v>
      </c>
    </row>
    <row r="198" spans="3:3">
      <c r="C198" s="31">
        <f t="shared" ca="1" si="3"/>
        <v>46340</v>
      </c>
    </row>
    <row r="199" spans="3:3">
      <c r="C199" s="31">
        <f t="shared" ca="1" si="3"/>
        <v>46341</v>
      </c>
    </row>
    <row r="200" spans="3:3">
      <c r="C200" s="31">
        <f t="shared" ca="1" si="3"/>
        <v>46342</v>
      </c>
    </row>
    <row r="201" spans="3:3">
      <c r="C201" s="31">
        <f t="shared" ca="1" si="3"/>
        <v>46343</v>
      </c>
    </row>
    <row r="202" spans="3:3">
      <c r="C202" s="31">
        <f t="shared" ca="1" si="3"/>
        <v>46344</v>
      </c>
    </row>
    <row r="203" spans="3:3">
      <c r="C203" s="31">
        <f t="shared" ca="1" si="3"/>
        <v>46345</v>
      </c>
    </row>
    <row r="204" spans="3:3">
      <c r="C204" s="31">
        <f t="shared" ca="1" si="3"/>
        <v>46346</v>
      </c>
    </row>
    <row r="205" spans="3:3">
      <c r="C205" s="31">
        <f t="shared" ca="1" si="3"/>
        <v>46347</v>
      </c>
    </row>
    <row r="206" spans="3:3">
      <c r="C206" s="31">
        <f t="shared" ca="1" si="3"/>
        <v>46348</v>
      </c>
    </row>
    <row r="207" spans="3:3">
      <c r="C207" s="31">
        <f t="shared" ca="1" si="3"/>
        <v>46349</v>
      </c>
    </row>
    <row r="208" spans="3:3">
      <c r="C208" s="31">
        <f t="shared" ca="1" si="3"/>
        <v>46350</v>
      </c>
    </row>
    <row r="209" spans="3:3">
      <c r="C209" s="31">
        <f t="shared" ca="1" si="3"/>
        <v>46351</v>
      </c>
    </row>
    <row r="210" spans="3:3">
      <c r="C210" s="31">
        <f t="shared" ca="1" si="3"/>
        <v>46352</v>
      </c>
    </row>
    <row r="211" spans="3:3">
      <c r="C211" s="31">
        <f t="shared" ca="1" si="3"/>
        <v>46353</v>
      </c>
    </row>
    <row r="212" spans="3:3">
      <c r="C212" s="31">
        <f t="shared" ca="1" si="3"/>
        <v>46354</v>
      </c>
    </row>
    <row r="213" spans="3:3">
      <c r="C213" s="31">
        <f t="shared" ca="1" si="3"/>
        <v>46355</v>
      </c>
    </row>
    <row r="214" spans="3:3">
      <c r="C214" s="31">
        <f t="shared" ca="1" si="3"/>
        <v>46356</v>
      </c>
    </row>
    <row r="215" spans="3:3">
      <c r="C215" s="31">
        <f t="shared" ca="1" si="3"/>
        <v>46357</v>
      </c>
    </row>
    <row r="216" spans="3:3">
      <c r="C216" s="31">
        <f t="shared" ca="1" si="3"/>
        <v>46358</v>
      </c>
    </row>
    <row r="217" spans="3:3">
      <c r="C217" s="31">
        <f t="shared" ca="1" si="3"/>
        <v>46359</v>
      </c>
    </row>
    <row r="218" spans="3:3">
      <c r="C218" s="31">
        <f t="shared" ca="1" si="3"/>
        <v>46360</v>
      </c>
    </row>
    <row r="219" spans="3:3">
      <c r="C219" s="31">
        <f t="shared" ca="1" si="3"/>
        <v>46361</v>
      </c>
    </row>
    <row r="220" spans="3:3">
      <c r="C220" s="31">
        <f t="shared" ca="1" si="3"/>
        <v>46362</v>
      </c>
    </row>
    <row r="221" spans="3:3">
      <c r="C221" s="31">
        <f t="shared" ca="1" si="3"/>
        <v>46363</v>
      </c>
    </row>
    <row r="222" spans="3:3">
      <c r="C222" s="31">
        <f t="shared" ca="1" si="3"/>
        <v>46364</v>
      </c>
    </row>
    <row r="223" spans="3:3">
      <c r="C223" s="31">
        <f t="shared" ca="1" si="3"/>
        <v>46365</v>
      </c>
    </row>
    <row r="224" spans="3:3">
      <c r="C224" s="31">
        <f t="shared" ca="1" si="3"/>
        <v>46366</v>
      </c>
    </row>
    <row r="225" spans="3:3">
      <c r="C225" s="31">
        <f t="shared" ca="1" si="3"/>
        <v>46367</v>
      </c>
    </row>
    <row r="226" spans="3:3">
      <c r="C226" s="31">
        <f t="shared" ca="1" si="3"/>
        <v>46368</v>
      </c>
    </row>
    <row r="227" spans="3:3">
      <c r="C227" s="31">
        <f t="shared" ca="1" si="3"/>
        <v>46369</v>
      </c>
    </row>
    <row r="228" spans="3:3">
      <c r="C228" s="31">
        <f t="shared" ca="1" si="3"/>
        <v>46370</v>
      </c>
    </row>
    <row r="229" spans="3:3">
      <c r="C229" s="31">
        <f t="shared" ca="1" si="3"/>
        <v>46371</v>
      </c>
    </row>
    <row r="230" spans="3:3">
      <c r="C230" s="31">
        <f t="shared" ca="1" si="3"/>
        <v>46372</v>
      </c>
    </row>
    <row r="231" spans="3:3">
      <c r="C231" s="31">
        <f t="shared" ca="1" si="3"/>
        <v>46373</v>
      </c>
    </row>
    <row r="232" spans="3:3">
      <c r="C232" s="31">
        <f t="shared" ca="1" si="3"/>
        <v>46374</v>
      </c>
    </row>
    <row r="233" spans="3:3">
      <c r="C233" s="31">
        <f t="shared" ca="1" si="3"/>
        <v>46375</v>
      </c>
    </row>
    <row r="234" spans="3:3">
      <c r="C234" s="31">
        <f t="shared" ca="1" si="3"/>
        <v>46376</v>
      </c>
    </row>
    <row r="235" spans="3:3">
      <c r="C235" s="31">
        <f t="shared" ca="1" si="3"/>
        <v>46377</v>
      </c>
    </row>
    <row r="236" spans="3:3">
      <c r="C236" s="31">
        <f t="shared" ca="1" si="3"/>
        <v>46378</v>
      </c>
    </row>
    <row r="237" spans="3:3">
      <c r="C237" s="31">
        <f t="shared" ca="1" si="3"/>
        <v>46379</v>
      </c>
    </row>
    <row r="238" spans="3:3">
      <c r="C238" s="31">
        <f t="shared" ca="1" si="3"/>
        <v>46380</v>
      </c>
    </row>
    <row r="239" spans="3:3">
      <c r="C239" s="31">
        <f t="shared" ca="1" si="3"/>
        <v>46381</v>
      </c>
    </row>
    <row r="240" spans="3:3">
      <c r="C240" s="31">
        <f t="shared" ca="1" si="3"/>
        <v>46382</v>
      </c>
    </row>
    <row r="241" spans="3:3">
      <c r="C241" s="31">
        <f t="shared" ca="1" si="3"/>
        <v>46383</v>
      </c>
    </row>
    <row r="242" spans="3:3">
      <c r="C242" s="31">
        <f t="shared" ca="1" si="3"/>
        <v>46384</v>
      </c>
    </row>
    <row r="243" spans="3:3">
      <c r="C243" s="31">
        <f t="shared" ca="1" si="3"/>
        <v>46385</v>
      </c>
    </row>
    <row r="244" spans="3:3">
      <c r="C244" s="31">
        <f t="shared" ca="1" si="3"/>
        <v>46386</v>
      </c>
    </row>
    <row r="245" spans="3:3">
      <c r="C245" s="31">
        <f t="shared" ca="1" si="3"/>
        <v>46387</v>
      </c>
    </row>
    <row r="246" spans="3:3">
      <c r="C246" s="31">
        <f t="shared" ca="1" si="3"/>
        <v>46388</v>
      </c>
    </row>
    <row r="247" spans="3:3">
      <c r="C247" s="31">
        <f t="shared" ca="1" si="3"/>
        <v>46389</v>
      </c>
    </row>
    <row r="248" spans="3:3">
      <c r="C248" s="31">
        <f t="shared" ca="1" si="3"/>
        <v>46390</v>
      </c>
    </row>
    <row r="249" spans="3:3">
      <c r="C249" s="31">
        <f t="shared" ca="1" si="3"/>
        <v>46391</v>
      </c>
    </row>
    <row r="250" spans="3:3">
      <c r="C250" s="31">
        <f t="shared" ca="1" si="3"/>
        <v>46392</v>
      </c>
    </row>
    <row r="251" spans="3:3">
      <c r="C251" s="31">
        <f t="shared" ca="1" si="3"/>
        <v>46393</v>
      </c>
    </row>
    <row r="252" spans="3:3">
      <c r="C252" s="31">
        <f t="shared" ca="1" si="3"/>
        <v>46394</v>
      </c>
    </row>
    <row r="253" spans="3:3">
      <c r="C253" s="31">
        <f t="shared" ca="1" si="3"/>
        <v>46395</v>
      </c>
    </row>
    <row r="254" spans="3:3">
      <c r="C254" s="31">
        <f t="shared" ca="1" si="3"/>
        <v>46396</v>
      </c>
    </row>
    <row r="255" spans="3:3">
      <c r="C255" s="31">
        <f t="shared" ca="1" si="3"/>
        <v>46397</v>
      </c>
    </row>
    <row r="256" spans="3:3">
      <c r="C256" s="31">
        <f t="shared" ca="1" si="3"/>
        <v>46398</v>
      </c>
    </row>
    <row r="257" spans="3:3">
      <c r="C257" s="31">
        <f t="shared" ca="1" si="3"/>
        <v>46399</v>
      </c>
    </row>
    <row r="258" spans="3:3">
      <c r="C258" s="31">
        <f t="shared" ref="C258:C321" ca="1" si="4">C257+1</f>
        <v>46400</v>
      </c>
    </row>
    <row r="259" spans="3:3">
      <c r="C259" s="31">
        <f t="shared" ca="1" si="4"/>
        <v>46401</v>
      </c>
    </row>
    <row r="260" spans="3:3">
      <c r="C260" s="31">
        <f t="shared" ca="1" si="4"/>
        <v>46402</v>
      </c>
    </row>
    <row r="261" spans="3:3">
      <c r="C261" s="31">
        <f t="shared" ca="1" si="4"/>
        <v>46403</v>
      </c>
    </row>
    <row r="262" spans="3:3">
      <c r="C262" s="31">
        <f t="shared" ca="1" si="4"/>
        <v>46404</v>
      </c>
    </row>
    <row r="263" spans="3:3">
      <c r="C263" s="31">
        <f t="shared" ca="1" si="4"/>
        <v>46405</v>
      </c>
    </row>
    <row r="264" spans="3:3">
      <c r="C264" s="31">
        <f t="shared" ca="1" si="4"/>
        <v>46406</v>
      </c>
    </row>
    <row r="265" spans="3:3">
      <c r="C265" s="31">
        <f t="shared" ca="1" si="4"/>
        <v>46407</v>
      </c>
    </row>
    <row r="266" spans="3:3">
      <c r="C266" s="31">
        <f t="shared" ca="1" si="4"/>
        <v>46408</v>
      </c>
    </row>
    <row r="267" spans="3:3">
      <c r="C267" s="31">
        <f t="shared" ca="1" si="4"/>
        <v>46409</v>
      </c>
    </row>
    <row r="268" spans="3:3">
      <c r="C268" s="31">
        <f t="shared" ca="1" si="4"/>
        <v>46410</v>
      </c>
    </row>
    <row r="269" spans="3:3">
      <c r="C269" s="31">
        <f t="shared" ca="1" si="4"/>
        <v>46411</v>
      </c>
    </row>
    <row r="270" spans="3:3">
      <c r="C270" s="31">
        <f t="shared" ca="1" si="4"/>
        <v>46412</v>
      </c>
    </row>
    <row r="271" spans="3:3">
      <c r="C271" s="31">
        <f t="shared" ca="1" si="4"/>
        <v>46413</v>
      </c>
    </row>
    <row r="272" spans="3:3">
      <c r="C272" s="31">
        <f t="shared" ca="1" si="4"/>
        <v>46414</v>
      </c>
    </row>
    <row r="273" spans="3:3">
      <c r="C273" s="31">
        <f t="shared" ca="1" si="4"/>
        <v>46415</v>
      </c>
    </row>
    <row r="274" spans="3:3">
      <c r="C274" s="31">
        <f t="shared" ca="1" si="4"/>
        <v>46416</v>
      </c>
    </row>
    <row r="275" spans="3:3">
      <c r="C275" s="31">
        <f t="shared" ca="1" si="4"/>
        <v>46417</v>
      </c>
    </row>
    <row r="276" spans="3:3">
      <c r="C276" s="31">
        <f t="shared" ca="1" si="4"/>
        <v>46418</v>
      </c>
    </row>
    <row r="277" spans="3:3">
      <c r="C277" s="31">
        <f t="shared" ca="1" si="4"/>
        <v>46419</v>
      </c>
    </row>
    <row r="278" spans="3:3">
      <c r="C278" s="31">
        <f t="shared" ca="1" si="4"/>
        <v>46420</v>
      </c>
    </row>
    <row r="279" spans="3:3">
      <c r="C279" s="31">
        <f t="shared" ca="1" si="4"/>
        <v>46421</v>
      </c>
    </row>
    <row r="280" spans="3:3">
      <c r="C280" s="31">
        <f t="shared" ca="1" si="4"/>
        <v>46422</v>
      </c>
    </row>
    <row r="281" spans="3:3">
      <c r="C281" s="31">
        <f t="shared" ca="1" si="4"/>
        <v>46423</v>
      </c>
    </row>
    <row r="282" spans="3:3">
      <c r="C282" s="31">
        <f t="shared" ca="1" si="4"/>
        <v>46424</v>
      </c>
    </row>
    <row r="283" spans="3:3">
      <c r="C283" s="31">
        <f t="shared" ca="1" si="4"/>
        <v>46425</v>
      </c>
    </row>
    <row r="284" spans="3:3">
      <c r="C284" s="31">
        <f t="shared" ca="1" si="4"/>
        <v>46426</v>
      </c>
    </row>
    <row r="285" spans="3:3">
      <c r="C285" s="31">
        <f t="shared" ca="1" si="4"/>
        <v>46427</v>
      </c>
    </row>
    <row r="286" spans="3:3">
      <c r="C286" s="31">
        <f t="shared" ca="1" si="4"/>
        <v>46428</v>
      </c>
    </row>
    <row r="287" spans="3:3">
      <c r="C287" s="31">
        <f t="shared" ca="1" si="4"/>
        <v>46429</v>
      </c>
    </row>
    <row r="288" spans="3:3">
      <c r="C288" s="31">
        <f t="shared" ca="1" si="4"/>
        <v>46430</v>
      </c>
    </row>
    <row r="289" spans="3:3">
      <c r="C289" s="31">
        <f t="shared" ca="1" si="4"/>
        <v>46431</v>
      </c>
    </row>
    <row r="290" spans="3:3">
      <c r="C290" s="31">
        <f t="shared" ca="1" si="4"/>
        <v>46432</v>
      </c>
    </row>
    <row r="291" spans="3:3">
      <c r="C291" s="31">
        <f t="shared" ca="1" si="4"/>
        <v>46433</v>
      </c>
    </row>
    <row r="292" spans="3:3">
      <c r="C292" s="31">
        <f t="shared" ca="1" si="4"/>
        <v>46434</v>
      </c>
    </row>
    <row r="293" spans="3:3">
      <c r="C293" s="31">
        <f t="shared" ca="1" si="4"/>
        <v>46435</v>
      </c>
    </row>
    <row r="294" spans="3:3">
      <c r="C294" s="31">
        <f t="shared" ca="1" si="4"/>
        <v>46436</v>
      </c>
    </row>
    <row r="295" spans="3:3">
      <c r="C295" s="31">
        <f t="shared" ca="1" si="4"/>
        <v>46437</v>
      </c>
    </row>
    <row r="296" spans="3:3">
      <c r="C296" s="31">
        <f t="shared" ca="1" si="4"/>
        <v>46438</v>
      </c>
    </row>
    <row r="297" spans="3:3">
      <c r="C297" s="31">
        <f t="shared" ca="1" si="4"/>
        <v>46439</v>
      </c>
    </row>
    <row r="298" spans="3:3">
      <c r="C298" s="31">
        <f t="shared" ca="1" si="4"/>
        <v>46440</v>
      </c>
    </row>
    <row r="299" spans="3:3">
      <c r="C299" s="31">
        <f t="shared" ca="1" si="4"/>
        <v>46441</v>
      </c>
    </row>
    <row r="300" spans="3:3">
      <c r="C300" s="31">
        <f t="shared" ca="1" si="4"/>
        <v>46442</v>
      </c>
    </row>
    <row r="301" spans="3:3">
      <c r="C301" s="31">
        <f t="shared" ca="1" si="4"/>
        <v>46443</v>
      </c>
    </row>
    <row r="302" spans="3:3">
      <c r="C302" s="31">
        <f t="shared" ca="1" si="4"/>
        <v>46444</v>
      </c>
    </row>
    <row r="303" spans="3:3">
      <c r="C303" s="31">
        <f t="shared" ca="1" si="4"/>
        <v>46445</v>
      </c>
    </row>
    <row r="304" spans="3:3">
      <c r="C304" s="31">
        <f t="shared" ca="1" si="4"/>
        <v>46446</v>
      </c>
    </row>
    <row r="305" spans="3:3">
      <c r="C305" s="31">
        <f t="shared" ca="1" si="4"/>
        <v>46447</v>
      </c>
    </row>
    <row r="306" spans="3:3">
      <c r="C306" s="31">
        <f t="shared" ca="1" si="4"/>
        <v>46448</v>
      </c>
    </row>
    <row r="307" spans="3:3">
      <c r="C307" s="31">
        <f t="shared" ca="1" si="4"/>
        <v>46449</v>
      </c>
    </row>
    <row r="308" spans="3:3">
      <c r="C308" s="31">
        <f t="shared" ca="1" si="4"/>
        <v>46450</v>
      </c>
    </row>
    <row r="309" spans="3:3">
      <c r="C309" s="31">
        <f t="shared" ca="1" si="4"/>
        <v>46451</v>
      </c>
    </row>
    <row r="310" spans="3:3">
      <c r="C310" s="31">
        <f t="shared" ca="1" si="4"/>
        <v>46452</v>
      </c>
    </row>
    <row r="311" spans="3:3">
      <c r="C311" s="31">
        <f t="shared" ca="1" si="4"/>
        <v>46453</v>
      </c>
    </row>
    <row r="312" spans="3:3">
      <c r="C312" s="31">
        <f t="shared" ca="1" si="4"/>
        <v>46454</v>
      </c>
    </row>
    <row r="313" spans="3:3">
      <c r="C313" s="31">
        <f t="shared" ca="1" si="4"/>
        <v>46455</v>
      </c>
    </row>
    <row r="314" spans="3:3">
      <c r="C314" s="31">
        <f t="shared" ca="1" si="4"/>
        <v>46456</v>
      </c>
    </row>
    <row r="315" spans="3:3">
      <c r="C315" s="31">
        <f t="shared" ca="1" si="4"/>
        <v>46457</v>
      </c>
    </row>
    <row r="316" spans="3:3">
      <c r="C316" s="31">
        <f t="shared" ca="1" si="4"/>
        <v>46458</v>
      </c>
    </row>
    <row r="317" spans="3:3">
      <c r="C317" s="31">
        <f t="shared" ca="1" si="4"/>
        <v>46459</v>
      </c>
    </row>
    <row r="318" spans="3:3">
      <c r="C318" s="31">
        <f t="shared" ca="1" si="4"/>
        <v>46460</v>
      </c>
    </row>
    <row r="319" spans="3:3">
      <c r="C319" s="31">
        <f t="shared" ca="1" si="4"/>
        <v>46461</v>
      </c>
    </row>
    <row r="320" spans="3:3">
      <c r="C320" s="31">
        <f t="shared" ca="1" si="4"/>
        <v>46462</v>
      </c>
    </row>
    <row r="321" spans="3:3">
      <c r="C321" s="31">
        <f t="shared" ca="1" si="4"/>
        <v>46463</v>
      </c>
    </row>
    <row r="322" spans="3:3">
      <c r="C322" s="31">
        <f t="shared" ref="C322:C365" ca="1" si="5">C321+1</f>
        <v>46464</v>
      </c>
    </row>
    <row r="323" spans="3:3">
      <c r="C323" s="31">
        <f t="shared" ca="1" si="5"/>
        <v>46465</v>
      </c>
    </row>
    <row r="324" spans="3:3">
      <c r="C324" s="31">
        <f t="shared" ca="1" si="5"/>
        <v>46466</v>
      </c>
    </row>
    <row r="325" spans="3:3">
      <c r="C325" s="31">
        <f t="shared" ca="1" si="5"/>
        <v>46467</v>
      </c>
    </row>
    <row r="326" spans="3:3">
      <c r="C326" s="31">
        <f t="shared" ca="1" si="5"/>
        <v>46468</v>
      </c>
    </row>
    <row r="327" spans="3:3">
      <c r="C327" s="31">
        <f t="shared" ca="1" si="5"/>
        <v>46469</v>
      </c>
    </row>
    <row r="328" spans="3:3">
      <c r="C328" s="31">
        <f t="shared" ca="1" si="5"/>
        <v>46470</v>
      </c>
    </row>
    <row r="329" spans="3:3">
      <c r="C329" s="31">
        <f t="shared" ca="1" si="5"/>
        <v>46471</v>
      </c>
    </row>
    <row r="330" spans="3:3">
      <c r="C330" s="31">
        <f t="shared" ca="1" si="5"/>
        <v>46472</v>
      </c>
    </row>
    <row r="331" spans="3:3">
      <c r="C331" s="31">
        <f t="shared" ca="1" si="5"/>
        <v>46473</v>
      </c>
    </row>
    <row r="332" spans="3:3">
      <c r="C332" s="31">
        <f t="shared" ca="1" si="5"/>
        <v>46474</v>
      </c>
    </row>
    <row r="333" spans="3:3">
      <c r="C333" s="31">
        <f t="shared" ca="1" si="5"/>
        <v>46475</v>
      </c>
    </row>
    <row r="334" spans="3:3">
      <c r="C334" s="31">
        <f t="shared" ca="1" si="5"/>
        <v>46476</v>
      </c>
    </row>
    <row r="335" spans="3:3">
      <c r="C335" s="31">
        <f t="shared" ca="1" si="5"/>
        <v>46477</v>
      </c>
    </row>
    <row r="336" spans="3:3">
      <c r="C336" s="31">
        <f t="shared" ca="1" si="5"/>
        <v>46478</v>
      </c>
    </row>
    <row r="337" spans="3:3">
      <c r="C337" s="31">
        <f t="shared" ca="1" si="5"/>
        <v>46479</v>
      </c>
    </row>
    <row r="338" spans="3:3">
      <c r="C338" s="31">
        <f t="shared" ca="1" si="5"/>
        <v>46480</v>
      </c>
    </row>
    <row r="339" spans="3:3">
      <c r="C339" s="31">
        <f t="shared" ca="1" si="5"/>
        <v>46481</v>
      </c>
    </row>
    <row r="340" spans="3:3">
      <c r="C340" s="31">
        <f t="shared" ca="1" si="5"/>
        <v>46482</v>
      </c>
    </row>
    <row r="341" spans="3:3">
      <c r="C341" s="31">
        <f t="shared" ca="1" si="5"/>
        <v>46483</v>
      </c>
    </row>
    <row r="342" spans="3:3">
      <c r="C342" s="31">
        <f t="shared" ca="1" si="5"/>
        <v>46484</v>
      </c>
    </row>
    <row r="343" spans="3:3">
      <c r="C343" s="31">
        <f t="shared" ca="1" si="5"/>
        <v>46485</v>
      </c>
    </row>
    <row r="344" spans="3:3">
      <c r="C344" s="31">
        <f t="shared" ca="1" si="5"/>
        <v>46486</v>
      </c>
    </row>
    <row r="345" spans="3:3">
      <c r="C345" s="31">
        <f t="shared" ca="1" si="5"/>
        <v>46487</v>
      </c>
    </row>
    <row r="346" spans="3:3">
      <c r="C346" s="31">
        <f t="shared" ca="1" si="5"/>
        <v>46488</v>
      </c>
    </row>
    <row r="347" spans="3:3">
      <c r="C347" s="31">
        <f t="shared" ca="1" si="5"/>
        <v>46489</v>
      </c>
    </row>
    <row r="348" spans="3:3">
      <c r="C348" s="31">
        <f t="shared" ca="1" si="5"/>
        <v>46490</v>
      </c>
    </row>
    <row r="349" spans="3:3">
      <c r="C349" s="31">
        <f t="shared" ca="1" si="5"/>
        <v>46491</v>
      </c>
    </row>
    <row r="350" spans="3:3">
      <c r="C350" s="31">
        <f t="shared" ca="1" si="5"/>
        <v>46492</v>
      </c>
    </row>
    <row r="351" spans="3:3">
      <c r="C351" s="31">
        <f t="shared" ca="1" si="5"/>
        <v>46493</v>
      </c>
    </row>
    <row r="352" spans="3:3">
      <c r="C352" s="31">
        <f t="shared" ca="1" si="5"/>
        <v>46494</v>
      </c>
    </row>
    <row r="353" spans="3:3">
      <c r="C353" s="31">
        <f t="shared" ca="1" si="5"/>
        <v>46495</v>
      </c>
    </row>
    <row r="354" spans="3:3">
      <c r="C354" s="31">
        <f t="shared" ca="1" si="5"/>
        <v>46496</v>
      </c>
    </row>
    <row r="355" spans="3:3">
      <c r="C355" s="31">
        <f t="shared" ca="1" si="5"/>
        <v>46497</v>
      </c>
    </row>
    <row r="356" spans="3:3">
      <c r="C356" s="31">
        <f t="shared" ca="1" si="5"/>
        <v>46498</v>
      </c>
    </row>
    <row r="357" spans="3:3">
      <c r="C357" s="31">
        <f t="shared" ca="1" si="5"/>
        <v>46499</v>
      </c>
    </row>
    <row r="358" spans="3:3">
      <c r="C358" s="31">
        <f t="shared" ca="1" si="5"/>
        <v>46500</v>
      </c>
    </row>
    <row r="359" spans="3:3">
      <c r="C359" s="31">
        <f t="shared" ca="1" si="5"/>
        <v>46501</v>
      </c>
    </row>
    <row r="360" spans="3:3">
      <c r="C360" s="31">
        <f t="shared" ca="1" si="5"/>
        <v>46502</v>
      </c>
    </row>
    <row r="361" spans="3:3">
      <c r="C361" s="31">
        <f t="shared" ca="1" si="5"/>
        <v>46503</v>
      </c>
    </row>
    <row r="362" spans="3:3">
      <c r="C362" s="31">
        <f t="shared" ca="1" si="5"/>
        <v>46504</v>
      </c>
    </row>
    <row r="363" spans="3:3">
      <c r="C363" s="31">
        <f t="shared" ca="1" si="5"/>
        <v>46505</v>
      </c>
    </row>
    <row r="364" spans="3:3">
      <c r="C364" s="31">
        <f t="shared" ca="1" si="5"/>
        <v>46506</v>
      </c>
    </row>
    <row r="365" spans="3:3">
      <c r="C365" s="31">
        <f t="shared" ca="1" si="5"/>
        <v>46507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請求書</vt:lpstr>
      <vt:lpstr>報告明細書(1)</vt:lpstr>
      <vt:lpstr>報告明細書 (2)</vt:lpstr>
      <vt:lpstr>報告明細書 (3)</vt:lpstr>
      <vt:lpstr>報告明細書 (4)</vt:lpstr>
      <vt:lpstr>CD表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三井 常司</dc:creator>
  <cp:lastModifiedBy>三井 常司</cp:lastModifiedBy>
  <cp:lastPrinted>2026-04-23T07:48:14Z</cp:lastPrinted>
  <dcterms:created xsi:type="dcterms:W3CDTF">2026-03-12T02:24:19Z</dcterms:created>
  <dcterms:modified xsi:type="dcterms:W3CDTF">2026-05-01T07:05:17Z</dcterms:modified>
</cp:coreProperties>
</file>