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2B4BF705-63DF-405F-9F02-EBA076C55701}" xr6:coauthVersionLast="47" xr6:coauthVersionMax="47" xr10:uidLastSave="{00000000-0000-0000-0000-000000000000}"/>
  <bookViews>
    <workbookView xWindow="28680" yWindow="-120" windowWidth="29040" windowHeight="15720" tabRatio="75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88" i="12" l="1"/>
  <c r="AP88" i="12"/>
  <c r="AF88" i="12"/>
  <c r="AU63" i="12"/>
  <c r="AP63" i="12"/>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BE36" i="10"/>
  <c r="AM36" i="10"/>
  <c r="BE35" i="10"/>
  <c r="BE34" i="10"/>
  <c r="C34" i="10"/>
  <c r="C35" i="10" l="1"/>
  <c r="C36" i="10" s="1"/>
  <c r="C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l="1"/>
  <c r="U37" i="10" s="1"/>
  <c r="AM34" i="10"/>
  <c r="AM35" i="10" s="1"/>
  <c r="BW34" i="10" l="1"/>
  <c r="BW35" i="10" s="1"/>
  <c r="BW36" i="10" s="1"/>
  <c r="BW37" i="10" s="1"/>
  <c r="BW38" i="10" s="1"/>
  <c r="BW39" i="10" s="1"/>
  <c r="BW40" i="10" s="1"/>
  <c r="BW41" i="10" s="1"/>
  <c r="BW42" i="10" s="1"/>
  <c r="CO34" i="10"/>
  <c r="CO35" i="10" s="1"/>
  <c r="CO36" i="10" s="1"/>
</calcChain>
</file>

<file path=xl/sharedStrings.xml><?xml version="1.0" encoding="utf-8"?>
<sst xmlns="http://schemas.openxmlformats.org/spreadsheetml/2006/main" count="1158" uniqueCount="580">
  <si>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</si>
  <si>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</si>
  <si>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</si>
  <si>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</si>
  <si>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</si>
  <si>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</si>
  <si>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</si>
  <si>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</si>
  <si>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</si>
  <si>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</si>
  <si>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</si>
  <si>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</si>
  <si>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</si>
  <si>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</si>
  <si>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</si>
  <si>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</si>
  <si>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</si>
  <si>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</si>
  <si>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</si>
  <si>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</si>
  <si>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</si>
  <si>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</si>
  <si>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</si>
  <si>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</si>
  <si>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</si>
  <si>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</si>
  <si>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</si>
  <si>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</si>
  <si>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</si>
  <si>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</si>
  <si>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</si>
  <si>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</si>
  <si>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</si>
  <si>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</si>
  <si>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</si>
  <si>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</si>
  <si>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</si>
  <si>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</si>
  <si>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</si>
  <si>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</si>
  <si>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</si>
  <si>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</si>
  <si>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</si>
  <si>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</si>
  <si>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</si>
  <si>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</si>
  <si>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</si>
  <si>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</si>
  <si>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</si>
  <si>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</si>
  <si>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</si>
  <si>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</si>
  <si>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</si>
  <si>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</si>
  <si>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</si>
  <si>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</si>
  <si>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</si>
  <si>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</si>
  <si>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</si>
  <si>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</si>
  <si>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</si>
  <si>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</si>
  <si>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</si>
  <si>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</si>
  <si>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</si>
  <si>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</si>
  <si>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</si>
  <si>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</si>
  <si>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</si>
  <si>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</si>
  <si>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</si>
  <si>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</si>
  <si>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</si>
  <si>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</si>
  <si>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</si>
  <si>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</si>
  <si>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</si>
  <si>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</si>
  <si>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</si>
  <si>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</si>
  <si>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</si>
  <si>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</si>
  <si>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</si>
  <si>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</si>
  <si>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</si>
  <si>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</si>
  <si>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</si>
  <si>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</si>
  <si>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</si>
  <si>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</si>
  <si>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</si>
  <si>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</si>
  <si>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</si>
  <si>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</si>
  <si>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大東市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</si>
  <si>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</si>
  <si>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</si>
  <si>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</si>
  <si>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</si>
  <si>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</si>
  <si>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</si>
  <si>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</si>
  <si>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</si>
  <si>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</si>
  <si>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</si>
  <si>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</si>
  <si>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</si>
  <si>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</si>
  <si>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</si>
  <si>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</si>
  <si>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</si>
  <si>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</si>
  <si>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</si>
  <si>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</si>
  <si>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</si>
  <si>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</si>
  <si>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</si>
  <si>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</si>
  <si>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</si>
  <si>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</si>
  <si>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</si>
  <si>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</si>
  <si>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</si>
  <si>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</si>
  <si>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</si>
  <si>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</si>
  <si>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</si>
  <si>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</si>
  <si>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</si>
  <si>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</si>
  <si>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</si>
  <si>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</si>
  <si>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</si>
  <si>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</si>
  <si>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</si>
  <si>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</si>
  <si>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</si>
  <si>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</si>
  <si>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</si>
  <si>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</si>
  <si>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</si>
  <si>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</si>
  <si>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</si>
  <si>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</si>
  <si>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</si>
  <si>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</si>
  <si>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</si>
  <si>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</si>
  <si>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</si>
  <si>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</si>
  <si>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</si>
  <si>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</si>
  <si>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</si>
  <si>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</si>
  <si>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</si>
  <si>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</si>
  <si>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</si>
  <si>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</si>
  <si>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</si>
  <si>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</si>
  <si>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</si>
  <si>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</si>
  <si>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</si>
  <si>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</si>
  <si>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</si>
  <si>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</si>
  <si>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</si>
  <si>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</si>
  <si>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</si>
  <si>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</si>
  <si>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</si>
  <si>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</si>
  <si>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</si>
  <si>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</si>
  <si>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</si>
  <si>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</si>
  <si>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</si>
  <si>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</si>
  <si>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</si>
  <si>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</si>
  <si>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</si>
  <si>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</si>
  <si>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</si>
  <si>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</si>
  <si>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</si>
  <si>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</si>
  <si>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</si>
  <si>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</si>
  <si>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</si>
  <si>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</si>
  <si>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</si>
  <si>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</si>
  <si>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</si>
  <si>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</si>
  <si>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</si>
  <si>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</si>
  <si>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</si>
  <si>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</si>
  <si>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</si>
  <si>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</si>
  <si>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</si>
  <si>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</si>
  <si>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</si>
  <si>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大阪府大東市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</si>
  <si>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</si>
  <si>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</si>
  <si>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</si>
  <si>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</si>
  <si>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</si>
  <si>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</si>
  <si>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</si>
  <si>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</si>
  <si>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</si>
  <si>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</si>
  <si>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</si>
  <si>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</si>
  <si>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</si>
  <si>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</si>
  <si>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</si>
  <si>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</si>
  <si>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</si>
  <si>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</si>
  <si>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</si>
  <si>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</si>
  <si>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</si>
  <si>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</si>
  <si>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</si>
  <si>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</si>
  <si>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</si>
  <si>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</si>
  <si>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</si>
  <si>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</si>
  <si>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</si>
  <si>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</si>
  <si>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</si>
  <si>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</si>
  <si>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</si>
  <si>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</si>
  <si>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</si>
  <si>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</si>
  <si>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</si>
  <si>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</si>
  <si>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</si>
  <si>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</si>
  <si>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</si>
  <si>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</si>
  <si>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</si>
  <si>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</si>
  <si>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</si>
  <si>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</si>
  <si>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</si>
  <si>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</si>
  <si>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</si>
  <si>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</si>
  <si>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</si>
  <si>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</si>
  <si>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</si>
  <si>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</si>
  <si>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</si>
  <si>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</si>
  <si>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</si>
  <si>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</si>
  <si>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</si>
  <si>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</si>
  <si>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</si>
  <si>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</si>
  <si>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</si>
  <si>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</si>
  <si>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</si>
  <si>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</si>
  <si>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</si>
  <si>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</si>
  <si>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</si>
  <si>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</si>
  <si>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</si>
  <si>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</si>
  <si>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</si>
  <si>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</si>
  <si>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</si>
  <si>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</si>
  <si>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</si>
  <si>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</si>
  <si>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</si>
  <si>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</si>
  <si>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</si>
  <si>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</si>
  <si>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</si>
  <si>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</si>
  <si>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</si>
  <si>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</si>
  <si>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</si>
  <si>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</si>
  <si>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</si>
  <si>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</si>
  <si>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</si>
  <si>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</si>
  <si>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</si>
  <si>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</si>
  <si>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</si>
  <si>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</si>
  <si>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</si>
  <si>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</si>
  <si>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</si>
  <si>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</si>
  <si>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</si>
  <si>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</si>
  <si>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</si>
  <si>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</si>
  <si>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</si>
  <si>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</si>
  <si>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</si>
  <si>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</si>
  <si>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</si>
  <si>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</si>
  <si>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</si>
  <si>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</si>
  <si>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</si>
  <si>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</si>
  <si>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</si>
  <si>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</si>
  <si>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</si>
  <si>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</si>
  <si>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</si>
  <si>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</si>
  <si>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</si>
  <si>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</si>
  <si>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</si>
  <si>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</si>
  <si>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</si>
  <si>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</si>
  <si>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</si>
  <si>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</si>
  <si>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</si>
  <si>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</si>
  <si>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</si>
  <si>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</si>
  <si>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</si>
  <si>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</si>
  <si>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</si>
  <si>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</si>
  <si>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</si>
  <si>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</si>
  <si>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</si>
  <si>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</si>
  <si>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</si>
  <si>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</si>
  <si>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</si>
  <si>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</si>
  <si>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</si>
  <si>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</si>
  <si>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</si>
  <si>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</si>
  <si>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</si>
  <si>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</si>
  <si>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大阪府大東市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</si>
  <si>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</si>
  <si>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</si>
  <si>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</si>
  <si>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</si>
  <si>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</si>
  <si>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</si>
  <si>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</si>
  <si>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</si>
  <si>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</si>
  <si>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</si>
  <si>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</si>
  <si>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</si>
  <si>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</si>
  <si>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</si>
  <si>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</si>
  <si>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</si>
  <si>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</si>
  <si>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</si>
  <si>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</si>
  <si>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</si>
  <si>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火災共済事業特別会計</t>
    <phoneticPr fontId="5"/>
  </si>
  <si>
    <t>２駅周辺整備事業特別会計</t>
    <phoneticPr fontId="5"/>
  </si>
  <si>
    <t>移管市営住宅事業特別会計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</si>
  <si>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</si>
  <si>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</si>
  <si>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</si>
  <si>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</si>
  <si>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</si>
  <si>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</si>
  <si>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</si>
  <si>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</si>
  <si>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</si>
  <si>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</si>
  <si>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</si>
  <si>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</si>
  <si>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</si>
  <si>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</si>
  <si>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交通災害共済事業特別会計</t>
    <phoneticPr fontId="5"/>
  </si>
  <si>
    <t>介護保険特別会計</t>
    <phoneticPr fontId="5"/>
  </si>
  <si>
    <t>後期高齢者医療保険特別会計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</si>
  <si>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</si>
  <si>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</si>
  <si>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</si>
  <si>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</si>
  <si>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</si>
  <si>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</si>
  <si>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</si>
  <si>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</si>
  <si>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</si>
  <si>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</si>
  <si>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</si>
  <si>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</si>
  <si>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</si>
  <si>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</si>
  <si>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</si>
  <si>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</si>
  <si>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</si>
  <si>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</si>
  <si>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</si>
  <si>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</si>
  <si>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</si>
  <si>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</si>
  <si>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</si>
  <si>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</si>
  <si>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</si>
  <si>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</si>
  <si>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</si>
  <si>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</si>
  <si>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</si>
  <si>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</si>
  <si>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</si>
  <si>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</si>
  <si>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</si>
  <si>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</si>
  <si>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</si>
  <si>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</si>
  <si>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</si>
  <si>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</si>
  <si>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</si>
  <si>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</si>
  <si>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</si>
  <si>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</si>
  <si>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</si>
  <si>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</si>
  <si>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</si>
  <si>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</si>
  <si>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</si>
  <si>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</si>
  <si>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</si>
  <si>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</si>
  <si>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</si>
  <si>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</si>
  <si>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</si>
  <si>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</si>
  <si>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</si>
  <si>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</si>
  <si>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</si>
  <si>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</si>
  <si>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</si>
  <si>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</si>
  <si>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</si>
  <si>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</si>
  <si>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</si>
  <si>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</si>
  <si>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</si>
  <si>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</si>
  <si>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</si>
  <si>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</si>
  <si>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</si>
  <si>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</si>
  <si>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</si>
  <si>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</si>
  <si>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</si>
  <si>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</si>
  <si>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</si>
  <si>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</si>
  <si>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</si>
  <si>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</si>
  <si>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</si>
  <si>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</si>
  <si>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</si>
  <si>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</si>
  <si>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</si>
  <si>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</si>
  <si>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</si>
  <si>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</si>
  <si>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</si>
  <si>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</si>
  <si>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</si>
  <si>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</si>
  <si>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</si>
  <si>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</si>
  <si>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</si>
  <si>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</si>
  <si>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</si>
  <si>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</si>
  <si>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</si>
  <si>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</si>
  <si>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</si>
  <si>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</si>
  <si>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</si>
  <si>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</si>
  <si>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</si>
  <si>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</si>
  <si>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</si>
  <si>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</si>
  <si>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</si>
  <si>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</si>
  <si>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</si>
  <si>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</si>
  <si>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</si>
  <si>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</si>
  <si>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</si>
  <si>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</si>
  <si>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</si>
  <si>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</si>
  <si>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</si>
  <si>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</si>
  <si>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</si>
  <si>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</si>
  <si>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</si>
  <si>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</si>
  <si>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</si>
  <si>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</si>
  <si>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</si>
  <si>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</si>
  <si>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</si>
  <si>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</si>
  <si>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</si>
  <si>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</si>
  <si>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</si>
  <si>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</si>
  <si>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</si>
  <si>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</si>
  <si>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</si>
  <si>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</si>
  <si>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</si>
  <si>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</si>
  <si>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0.62</t>
  </si>
  <si>
    <t>▲ 2.03</t>
  </si>
  <si>
    <t>水道事業会計</t>
  </si>
  <si>
    <t>一般会計</t>
  </si>
  <si>
    <t>下水道事業会計</t>
  </si>
  <si>
    <t>移管市営住宅事業特別会計</t>
  </si>
  <si>
    <t>介護保険特別会計</t>
  </si>
  <si>
    <t>国民健康保険特別会計</t>
  </si>
  <si>
    <t>後期高齢者医療保険特別会計</t>
  </si>
  <si>
    <t>火災共済事業特別会計</t>
  </si>
  <si>
    <t>その他会計（赤字）</t>
  </si>
  <si>
    <t>その他会計（黒字）</t>
  </si>
  <si>
    <t>R02</t>
    <phoneticPr fontId="5"/>
  </si>
  <si>
    <t>R03</t>
    <phoneticPr fontId="5"/>
  </si>
  <si>
    <t>R04</t>
    <phoneticPr fontId="5"/>
  </si>
  <si>
    <t>R05</t>
    <phoneticPr fontId="5"/>
  </si>
  <si>
    <t>R06</t>
    <phoneticPr fontId="5"/>
  </si>
  <si>
    <t>東大阪都市清掃施設組合</t>
    <rPh sb="0" eb="3">
      <t>ヒガシオオサカ</t>
    </rPh>
    <rPh sb="3" eb="5">
      <t>トシ</t>
    </rPh>
    <rPh sb="5" eb="7">
      <t>セイソウ</t>
    </rPh>
    <rPh sb="7" eb="9">
      <t>シセツ</t>
    </rPh>
    <rPh sb="9" eb="11">
      <t>クミアイ</t>
    </rPh>
    <phoneticPr fontId="10"/>
  </si>
  <si>
    <t>淀川左岸水防事務組合</t>
    <rPh sb="0" eb="2">
      <t>ヨドガワ</t>
    </rPh>
    <rPh sb="2" eb="3">
      <t>ヒダリ</t>
    </rPh>
    <rPh sb="3" eb="4">
      <t>キシ</t>
    </rPh>
    <rPh sb="4" eb="6">
      <t>スイボウ</t>
    </rPh>
    <rPh sb="6" eb="8">
      <t>ジム</t>
    </rPh>
    <rPh sb="8" eb="10">
      <t>クミアイ</t>
    </rPh>
    <phoneticPr fontId="10"/>
  </si>
  <si>
    <t>飯盛霊園組合（一般会計）</t>
    <rPh sb="0" eb="6">
      <t>イイモリレイエンクミアイ</t>
    </rPh>
    <rPh sb="7" eb="9">
      <t>イッパン</t>
    </rPh>
    <rPh sb="9" eb="11">
      <t>カイケイ</t>
    </rPh>
    <phoneticPr fontId="10"/>
  </si>
  <si>
    <t>飯盛霊園組合（霊園事業特別会計）</t>
    <rPh sb="0" eb="4">
      <t>イイモリレイエン</t>
    </rPh>
    <rPh sb="4" eb="6">
      <t>クミアイ</t>
    </rPh>
    <rPh sb="7" eb="9">
      <t>レイエン</t>
    </rPh>
    <rPh sb="9" eb="11">
      <t>ジギョウ</t>
    </rPh>
    <rPh sb="11" eb="15">
      <t>トクベツカイケイ</t>
    </rPh>
    <phoneticPr fontId="10"/>
  </si>
  <si>
    <t>大東四條畷消防組合</t>
    <rPh sb="0" eb="2">
      <t>ダイトウ</t>
    </rPh>
    <rPh sb="2" eb="5">
      <t>シジョウナワテ</t>
    </rPh>
    <rPh sb="5" eb="7">
      <t>ショウボウ</t>
    </rPh>
    <rPh sb="7" eb="9">
      <t>クミアイ</t>
    </rPh>
    <phoneticPr fontId="10"/>
  </si>
  <si>
    <t>大阪府後期高齢者医療広域連合（一般会計）</t>
    <rPh sb="0" eb="3">
      <t>オオサカフ</t>
    </rPh>
    <rPh sb="3" eb="5">
      <t>コウキ</t>
    </rPh>
    <rPh sb="5" eb="8">
      <t>コウレイシャ</t>
    </rPh>
    <rPh sb="8" eb="10">
      <t>イリョウ</t>
    </rPh>
    <rPh sb="10" eb="14">
      <t>コウイキレンゴウ</t>
    </rPh>
    <rPh sb="15" eb="19">
      <t>イッパンカイケイ</t>
    </rPh>
    <phoneticPr fontId="10"/>
  </si>
  <si>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</si>
  <si>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大阪広域水道企業団（水道事業会計）</t>
    <rPh sb="0" eb="2">
      <t>オオサカ</t>
    </rPh>
    <rPh sb="2" eb="4">
      <t>コウイキ</t>
    </rPh>
    <rPh sb="4" eb="6">
      <t>スイドウ</t>
    </rPh>
    <rPh sb="6" eb="9">
      <t>キギョウダン</t>
    </rPh>
    <rPh sb="10" eb="12">
      <t>スイドウ</t>
    </rPh>
    <rPh sb="12" eb="14">
      <t>ジギョウ</t>
    </rPh>
    <rPh sb="14" eb="16">
      <t>カイケイ</t>
    </rPh>
    <phoneticPr fontId="10"/>
  </si>
  <si>
    <t>大阪広域水道企業団（工業用水道事業会計）</t>
    <rPh sb="0" eb="2">
      <t>オオサカ</t>
    </rPh>
    <rPh sb="2" eb="4">
      <t>コウイキ</t>
    </rPh>
    <rPh sb="4" eb="6">
      <t>スイドウ</t>
    </rPh>
    <rPh sb="6" eb="9">
      <t>キギョウダン</t>
    </rPh>
    <rPh sb="10" eb="13">
      <t>コウギョウヨウ</t>
    </rPh>
    <rPh sb="13" eb="15">
      <t>スイドウ</t>
    </rPh>
    <rPh sb="15" eb="17">
      <t>ジギョウ</t>
    </rPh>
    <rPh sb="17" eb="19">
      <t>カイケイ</t>
    </rPh>
    <phoneticPr fontId="10"/>
  </si>
  <si>
    <t>-</t>
    <phoneticPr fontId="2"/>
  </si>
  <si>
    <t>-</t>
    <phoneticPr fontId="2"/>
  </si>
  <si>
    <t>株式会社コーミン</t>
    <rPh sb="0" eb="4">
      <t>カブシキカイシャ</t>
    </rPh>
    <phoneticPr fontId="2"/>
  </si>
  <si>
    <t>東心株式会社</t>
    <rPh sb="0" eb="1">
      <t>ヒガシ</t>
    </rPh>
    <rPh sb="1" eb="2">
      <t>ココロ</t>
    </rPh>
    <rPh sb="2" eb="6">
      <t>カブシキカイシャ</t>
    </rPh>
    <phoneticPr fontId="2"/>
  </si>
  <si>
    <t>大東市再開発ビル株式会社</t>
    <rPh sb="0" eb="3">
      <t>ダイトウシ</t>
    </rPh>
    <rPh sb="3" eb="6">
      <t>サイカイハツ</t>
    </rPh>
    <rPh sb="8" eb="10">
      <t>カブシキ</t>
    </rPh>
    <rPh sb="10" eb="12">
      <t>カイシャ</t>
    </rPh>
    <phoneticPr fontId="3"/>
  </si>
  <si>
    <t>ふるさと振興基金</t>
    <rPh sb="4" eb="8">
      <t>シンコウキキン</t>
    </rPh>
    <phoneticPr fontId="5"/>
  </si>
  <si>
    <t>公共施設等整備保全基金</t>
    <rPh sb="0" eb="2">
      <t>コウキョウ</t>
    </rPh>
    <rPh sb="2" eb="4">
      <t>シセツ</t>
    </rPh>
    <rPh sb="4" eb="5">
      <t>ナド</t>
    </rPh>
    <rPh sb="5" eb="7">
      <t>セイビ</t>
    </rPh>
    <rPh sb="7" eb="9">
      <t>ホゼン</t>
    </rPh>
    <rPh sb="9" eb="11">
      <t>キキン</t>
    </rPh>
    <phoneticPr fontId="5"/>
  </si>
  <si>
    <t>学校施設整備基金</t>
    <rPh sb="0" eb="4">
      <t>ガッコウシセツ</t>
    </rPh>
    <rPh sb="4" eb="8">
      <t>セイビキキン</t>
    </rPh>
    <phoneticPr fontId="5"/>
  </si>
  <si>
    <t>庁舎整備基金</t>
    <rPh sb="0" eb="6">
      <t>チョウシャセイビキキン</t>
    </rPh>
    <phoneticPr fontId="5"/>
  </si>
  <si>
    <t>職員退職手当基金</t>
    <rPh sb="0" eb="2">
      <t>ショクイン</t>
    </rPh>
    <rPh sb="2" eb="8">
      <t>タイショクテアテキキン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</si>
  <si>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</si>
  <si>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</si>
  <si>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投資的経費を抑制してきた過去の経緯から、令和5年度を除いて、類似団体平均を上回っている。将来負担比率は、平成26年3月の土地開発公社解散以降、該当なし（マイナス値）で推移している。ただし、有形固定資産減価償却率の高まりからわかるようにインフラ施設を含めた公共施設等の老朽化対策費用が必要となってくることから、今後将来負担比率の増加が懸念されるが、令和4年3月に改訂した公共施設等総合管理計画及び令和2年度に策定した個別施設計画に基づき、適正な維持管理と更新を行っていくことで、有形固定資産減価償却率の改善を見込むと共に、将来負担比率においても適切な比率を維持するよう努めていく。</t>
    <rPh sb="40" eb="41">
      <t>ノゾ</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</si>
  <si>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</si>
  <si>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</si>
  <si>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</si>
  <si>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</si>
  <si>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</si>
  <si>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</si>
  <si>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平成26年3月の土地開発公社解散に伴い、該当無し（マイナス値）で推移している。一方、実質公債費比率においては、令和元年度における平成30年度算定の元利償還金の増加や、令和元年度算定の10年利率見直し分の一括償還による一時的な元利償還金の増加の影響等により、3ヶ年平均が大幅に押し上げられていた。しかし、令和4年度以降改善傾向にあり、令和6年度については単年度では1.89ポイント改善し、3年平均でも1.5ポイント改善しており、令和4年度以降は類似団体内平均値と同水準あるいはそれを上回る水準となっている。今後、庁舎整備などの大型事業や、インフラ施設を含めた公共施設等の老朽化対策費用等により、比率の上昇が見込まれるが償還金の動向を注視しつつ、適正な市債発行に努めていく。</t>
    <rPh sb="132" eb="133">
      <t>ナド</t>
    </rPh>
    <rPh sb="165" eb="167">
      <t>イコウ</t>
    </rPh>
    <rPh sb="167" eb="169">
      <t>カイゼン</t>
    </rPh>
    <rPh sb="169" eb="171">
      <t>ケイコウ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</si>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</sst>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E3EFC56-6EF2-46F3-A0DD-35ED6C20062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43955</c:v>
                </c:pt>
                <c:pt idx="2">
                  <c:v>41921</c:v>
                </c:pt>
                <c:pt idx="3">
                  <c:v>44585</c:v>
                </c:pt>
                <c:pt idx="4">
                  <c:v>49779</c:v>
                </c:pt>
              </c:numCache>
            </c:numRef>
          </c:val>
          <c:smooth val="0"/>
          <c:extLst>
            <c:ext xmlns:c16="http://schemas.microsoft.com/office/drawing/2014/chart" uri="{C3380CC4-5D6E-409C-BE32-E72D297353CC}">
              <c16:uniqueId val="{00000000-29C4-4C12-B9FE-5C760628D8D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39095</c:v>
                </c:pt>
                <c:pt idx="1">
                  <c:v>27640</c:v>
                </c:pt>
                <c:pt idx="2">
                  <c:v>33571</c:v>
                </c:pt>
                <c:pt idx="3">
                  <c:v>36280</c:v>
                </c:pt>
                <c:pt idx="4">
                  <c:v>36786</c:v>
                </c:pt>
              </c:numCache>
            </c:numRef>
          </c:val>
          <c:smooth val="0"/>
          <c:extLst>
            <c:ext xmlns:c16="http://schemas.microsoft.com/office/drawing/2014/chart" uri="{C3380CC4-5D6E-409C-BE32-E72D297353CC}">
              <c16:uniqueId val="{00000001-29C4-4C12-B9FE-5C760628D8D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4.3899999999999997</c:v>
                </c:pt>
                <c:pt idx="1">
                  <c:v>5.54</c:v>
                </c:pt>
                <c:pt idx="2">
                  <c:v>5.03</c:v>
                </c:pt>
                <c:pt idx="3">
                  <c:v>2.1800000000000002</c:v>
                </c:pt>
                <c:pt idx="4">
                  <c:v>3.83</c:v>
                </c:pt>
              </c:numCache>
            </c:numRef>
          </c:val>
          <c:extLst>
            <c:ext xmlns:c16="http://schemas.microsoft.com/office/drawing/2014/chart" uri="{C3380CC4-5D6E-409C-BE32-E72D297353CC}">
              <c16:uniqueId val="{00000000-2A1F-4E9C-B951-3D879EEAF9A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19.05</c:v>
                </c:pt>
                <c:pt idx="1">
                  <c:v>19.23</c:v>
                </c:pt>
                <c:pt idx="2">
                  <c:v>19.7</c:v>
                </c:pt>
                <c:pt idx="3">
                  <c:v>19.8</c:v>
                </c:pt>
                <c:pt idx="4">
                  <c:v>19.600000000000001</c:v>
                </c:pt>
              </c:numCache>
            </c:numRef>
          </c:val>
          <c:extLst>
            <c:ext xmlns:c16="http://schemas.microsoft.com/office/drawing/2014/chart" uri="{C3380CC4-5D6E-409C-BE32-E72D297353CC}">
              <c16:uniqueId val="{00000001-2A1F-4E9C-B951-3D879EEAF9A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3.25</c:v>
                </c:pt>
                <c:pt idx="1">
                  <c:v>2.2599999999999998</c:v>
                </c:pt>
                <c:pt idx="2">
                  <c:v>-0.62</c:v>
                </c:pt>
                <c:pt idx="3">
                  <c:v>-2.0299999999999998</c:v>
                </c:pt>
                <c:pt idx="4">
                  <c:v>2.0299999999999998</c:v>
                </c:pt>
              </c:numCache>
            </c:numRef>
          </c:val>
          <c:smooth val="0"/>
          <c:extLst>
            <c:ext xmlns:c16="http://schemas.microsoft.com/office/drawing/2014/chart" uri="{C3380CC4-5D6E-409C-BE32-E72D297353CC}">
              <c16:uniqueId val="{00000002-2A1F-4E9C-B951-3D879EEAF9A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0-427E-4260-9435-BDE0E04933B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27E-4260-9435-BDE0E04933B7}"/>
            </c:ext>
          </c:extLst>
        </c:ser>
        <c:ser>
          <c:idx val="2"/>
          <c:order val="2"/>
          <c:tx>
            <c:strRef>
              <c:f>データシート!$A$29</c:f>
              <c:strCache>
                <c:ptCount val="1"/>
                <c:pt idx="0">
                  <c:v>火災共済事業特別会計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0.01</c:v>
                </c:pt>
                <c:pt idx="4">
                  <c:v>#N/A</c:v>
                </c:pt>
                <c:pt idx="5">
                  <c:v>0.01</c:v>
                </c:pt>
                <c:pt idx="6">
                  <c:v>#N/A</c:v>
                </c:pt>
                <c:pt idx="7">
                  <c:v>0.01</c:v>
                </c:pt>
                <c:pt idx="8">
                  <c:v>#N/A</c:v>
                </c:pt>
                <c:pt idx="9">
                  <c:v>0</c:v>
                </c:pt>
              </c:numCache>
            </c:numRef>
          </c:val>
          <c:extLst>
            <c:ext xmlns:c16="http://schemas.microsoft.com/office/drawing/2014/chart" uri="{C3380CC4-5D6E-409C-BE32-E72D297353CC}">
              <c16:uniqueId val="{00000002-427E-4260-9435-BDE0E04933B7}"/>
            </c:ext>
          </c:extLst>
        </c:ser>
        <c:ser>
          <c:idx val="3"/>
          <c:order val="3"/>
          <c:tx>
            <c:strRef>
              <c:f>データシート!$A$30</c:f>
              <c:strCache>
                <c:ptCount val="1"/>
                <c:pt idx="0">
                  <c:v>後期高齢者医療保険特別会計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0.09</c:v>
                </c:pt>
                <c:pt idx="4">
                  <c:v>#N/A</c:v>
                </c:pt>
                <c:pt idx="5">
                  <c:v>0.28000000000000003</c:v>
                </c:pt>
                <c:pt idx="6">
                  <c:v>#N/A</c:v>
                </c:pt>
                <c:pt idx="7">
                  <c:v>0.14000000000000001</c:v>
                </c:pt>
                <c:pt idx="8">
                  <c:v>#N/A</c:v>
                </c:pt>
                <c:pt idx="9">
                  <c:v>0.14000000000000001</c:v>
                </c:pt>
              </c:numCache>
            </c:numRef>
          </c:val>
          <c:extLst>
            <c:ext xmlns:c16="http://schemas.microsoft.com/office/drawing/2014/chart" uri="{C3380CC4-5D6E-409C-BE32-E72D297353CC}">
              <c16:uniqueId val="{00000003-427E-4260-9435-BDE0E04933B7}"/>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3.14</c:v>
                </c:pt>
                <c:pt idx="2">
                  <c:v>#N/A</c:v>
                </c:pt>
                <c:pt idx="3">
                  <c:v>2.91</c:v>
                </c:pt>
                <c:pt idx="4">
                  <c:v>#N/A</c:v>
                </c:pt>
                <c:pt idx="5">
                  <c:v>2.5099999999999998</c:v>
                </c:pt>
                <c:pt idx="6">
                  <c:v>#N/A</c:v>
                </c:pt>
                <c:pt idx="7">
                  <c:v>0.09</c:v>
                </c:pt>
                <c:pt idx="8">
                  <c:v>#N/A</c:v>
                </c:pt>
                <c:pt idx="9">
                  <c:v>0.15</c:v>
                </c:pt>
              </c:numCache>
            </c:numRef>
          </c:val>
          <c:extLst>
            <c:ext xmlns:c16="http://schemas.microsoft.com/office/drawing/2014/chart" uri="{C3380CC4-5D6E-409C-BE32-E72D297353CC}">
              <c16:uniqueId val="{00000004-427E-4260-9435-BDE0E04933B7}"/>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1.1399999999999999</c:v>
                </c:pt>
                <c:pt idx="2">
                  <c:v>#N/A</c:v>
                </c:pt>
                <c:pt idx="3">
                  <c:v>0.62</c:v>
                </c:pt>
                <c:pt idx="4">
                  <c:v>#N/A</c:v>
                </c:pt>
                <c:pt idx="5">
                  <c:v>0.34</c:v>
                </c:pt>
                <c:pt idx="6">
                  <c:v>#N/A</c:v>
                </c:pt>
                <c:pt idx="7">
                  <c:v>0.19</c:v>
                </c:pt>
                <c:pt idx="8">
                  <c:v>#N/A</c:v>
                </c:pt>
                <c:pt idx="9">
                  <c:v>0.2</c:v>
                </c:pt>
              </c:numCache>
            </c:numRef>
          </c:val>
          <c:extLst>
            <c:ext xmlns:c16="http://schemas.microsoft.com/office/drawing/2014/chart" uri="{C3380CC4-5D6E-409C-BE32-E72D297353CC}">
              <c16:uniqueId val="{00000005-427E-4260-9435-BDE0E04933B7}"/>
            </c:ext>
          </c:extLst>
        </c:ser>
        <c:ser>
          <c:idx val="6"/>
          <c:order val="6"/>
          <c:tx>
            <c:strRef>
              <c:f>データシート!$A$33</c:f>
              <c:strCache>
                <c:ptCount val="1"/>
                <c:pt idx="0">
                  <c:v>移管市営住宅事業特別会計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0.65</c:v>
                </c:pt>
                <c:pt idx="8">
                  <c:v>#N/A</c:v>
                </c:pt>
                <c:pt idx="9">
                  <c:v>0.78</c:v>
                </c:pt>
              </c:numCache>
            </c:numRef>
          </c:val>
          <c:extLst>
            <c:ext xmlns:c16="http://schemas.microsoft.com/office/drawing/2014/chart" uri="{C3380CC4-5D6E-409C-BE32-E72D297353CC}">
              <c16:uniqueId val="{00000006-427E-4260-9435-BDE0E04933B7}"/>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3.2</c:v>
                </c:pt>
                <c:pt idx="2">
                  <c:v>#N/A</c:v>
                </c:pt>
                <c:pt idx="3">
                  <c:v>3.2</c:v>
                </c:pt>
                <c:pt idx="4">
                  <c:v>#N/A</c:v>
                </c:pt>
                <c:pt idx="5">
                  <c:v>3.41</c:v>
                </c:pt>
                <c:pt idx="6">
                  <c:v>#N/A</c:v>
                </c:pt>
                <c:pt idx="7">
                  <c:v>3.24</c:v>
                </c:pt>
                <c:pt idx="8">
                  <c:v>#N/A</c:v>
                </c:pt>
                <c:pt idx="9">
                  <c:v>2.86</c:v>
                </c:pt>
              </c:numCache>
            </c:numRef>
          </c:val>
          <c:extLst>
            <c:ext xmlns:c16="http://schemas.microsoft.com/office/drawing/2014/chart" uri="{C3380CC4-5D6E-409C-BE32-E72D297353CC}">
              <c16:uniqueId val="{00000007-427E-4260-9435-BDE0E04933B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4.3899999999999997</c:v>
                </c:pt>
                <c:pt idx="2">
                  <c:v>#N/A</c:v>
                </c:pt>
                <c:pt idx="3">
                  <c:v>5.53</c:v>
                </c:pt>
                <c:pt idx="4">
                  <c:v>#N/A</c:v>
                </c:pt>
                <c:pt idx="5">
                  <c:v>5.01</c:v>
                </c:pt>
                <c:pt idx="6">
                  <c:v>#N/A</c:v>
                </c:pt>
                <c:pt idx="7">
                  <c:v>1.52</c:v>
                </c:pt>
                <c:pt idx="8">
                  <c:v>#N/A</c:v>
                </c:pt>
                <c:pt idx="9">
                  <c:v>3.03</c:v>
                </c:pt>
              </c:numCache>
            </c:numRef>
          </c:val>
          <c:extLst>
            <c:ext xmlns:c16="http://schemas.microsoft.com/office/drawing/2014/chart" uri="{C3380CC4-5D6E-409C-BE32-E72D297353CC}">
              <c16:uniqueId val="{00000008-427E-4260-9435-BDE0E04933B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11.74</c:v>
                </c:pt>
                <c:pt idx="2">
                  <c:v>#N/A</c:v>
                </c:pt>
                <c:pt idx="3">
                  <c:v>10.38</c:v>
                </c:pt>
                <c:pt idx="4">
                  <c:v>#N/A</c:v>
                </c:pt>
                <c:pt idx="5">
                  <c:v>10.37</c:v>
                </c:pt>
                <c:pt idx="6">
                  <c:v>#N/A</c:v>
                </c:pt>
                <c:pt idx="7">
                  <c:v>10.59</c:v>
                </c:pt>
                <c:pt idx="8">
                  <c:v>#N/A</c:v>
                </c:pt>
                <c:pt idx="9">
                  <c:v>9.2799999999999994</c:v>
                </c:pt>
              </c:numCache>
            </c:numRef>
          </c:val>
          <c:extLst>
            <c:ext xmlns:c16="http://schemas.microsoft.com/office/drawing/2014/chart" uri="{C3380CC4-5D6E-409C-BE32-E72D297353CC}">
              <c16:uniqueId val="{00000009-427E-4260-9435-BDE0E04933B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4726</c:v>
                </c:pt>
                <c:pt idx="5">
                  <c:v>4797</c:v>
                </c:pt>
                <c:pt idx="8">
                  <c:v>4691</c:v>
                </c:pt>
                <c:pt idx="11">
                  <c:v>4691</c:v>
                </c:pt>
                <c:pt idx="14">
                  <c:v>4618</c:v>
                </c:pt>
              </c:numCache>
            </c:numRef>
          </c:val>
          <c:extLst>
            <c:ext xmlns:c16="http://schemas.microsoft.com/office/drawing/2014/chart" uri="{C3380CC4-5D6E-409C-BE32-E72D297353CC}">
              <c16:uniqueId val="{00000000-0FA5-449A-901F-E1E6C2E3E0E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FA5-449A-901F-E1E6C2E3E0E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0FA5-449A-901F-E1E6C2E3E0E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217</c:v>
                </c:pt>
                <c:pt idx="3">
                  <c:v>214</c:v>
                </c:pt>
                <c:pt idx="6">
                  <c:v>195</c:v>
                </c:pt>
                <c:pt idx="9">
                  <c:v>190</c:v>
                </c:pt>
                <c:pt idx="12">
                  <c:v>172</c:v>
                </c:pt>
              </c:numCache>
            </c:numRef>
          </c:val>
          <c:extLst>
            <c:ext xmlns:c16="http://schemas.microsoft.com/office/drawing/2014/chart" uri="{C3380CC4-5D6E-409C-BE32-E72D297353CC}">
              <c16:uniqueId val="{00000003-0FA5-449A-901F-E1E6C2E3E0E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1581</c:v>
                </c:pt>
                <c:pt idx="3">
                  <c:v>2010</c:v>
                </c:pt>
                <c:pt idx="6">
                  <c:v>1470</c:v>
                </c:pt>
                <c:pt idx="9">
                  <c:v>1439</c:v>
                </c:pt>
                <c:pt idx="12">
                  <c:v>1414</c:v>
                </c:pt>
              </c:numCache>
            </c:numRef>
          </c:val>
          <c:extLst>
            <c:ext xmlns:c16="http://schemas.microsoft.com/office/drawing/2014/chart" uri="{C3380CC4-5D6E-409C-BE32-E72D297353CC}">
              <c16:uniqueId val="{00000004-0FA5-449A-901F-E1E6C2E3E0E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FA5-449A-901F-E1E6C2E3E0E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FA5-449A-901F-E1E6C2E3E0E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3807</c:v>
                </c:pt>
                <c:pt idx="3">
                  <c:v>3913</c:v>
                </c:pt>
                <c:pt idx="6">
                  <c:v>3781</c:v>
                </c:pt>
                <c:pt idx="9">
                  <c:v>3765</c:v>
                </c:pt>
                <c:pt idx="12">
                  <c:v>3320</c:v>
                </c:pt>
              </c:numCache>
            </c:numRef>
          </c:val>
          <c:extLst>
            <c:ext xmlns:c16="http://schemas.microsoft.com/office/drawing/2014/chart" uri="{C3380CC4-5D6E-409C-BE32-E72D297353CC}">
              <c16:uniqueId val="{00000007-0FA5-449A-901F-E1E6C2E3E0E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879</c:v>
                </c:pt>
                <c:pt idx="2">
                  <c:v>#N/A</c:v>
                </c:pt>
                <c:pt idx="3">
                  <c:v>#N/A</c:v>
                </c:pt>
                <c:pt idx="4">
                  <c:v>1340</c:v>
                </c:pt>
                <c:pt idx="5">
                  <c:v>#N/A</c:v>
                </c:pt>
                <c:pt idx="6">
                  <c:v>#N/A</c:v>
                </c:pt>
                <c:pt idx="7">
                  <c:v>755</c:v>
                </c:pt>
                <c:pt idx="8">
                  <c:v>#N/A</c:v>
                </c:pt>
                <c:pt idx="9">
                  <c:v>#N/A</c:v>
                </c:pt>
                <c:pt idx="10">
                  <c:v>703</c:v>
                </c:pt>
                <c:pt idx="11">
                  <c:v>#N/A</c:v>
                </c:pt>
                <c:pt idx="12">
                  <c:v>#N/A</c:v>
                </c:pt>
                <c:pt idx="13">
                  <c:v>288</c:v>
                </c:pt>
                <c:pt idx="14">
                  <c:v>#N/A</c:v>
                </c:pt>
              </c:numCache>
            </c:numRef>
          </c:val>
          <c:smooth val="0"/>
          <c:extLst>
            <c:ext xmlns:c16="http://schemas.microsoft.com/office/drawing/2014/chart" uri="{C3380CC4-5D6E-409C-BE32-E72D297353CC}">
              <c16:uniqueId val="{00000008-0FA5-449A-901F-E1E6C2E3E0E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39723</c:v>
                </c:pt>
                <c:pt idx="5">
                  <c:v>38846</c:v>
                </c:pt>
                <c:pt idx="8">
                  <c:v>37328</c:v>
                </c:pt>
                <c:pt idx="11">
                  <c:v>35654</c:v>
                </c:pt>
                <c:pt idx="14">
                  <c:v>33485</c:v>
                </c:pt>
              </c:numCache>
            </c:numRef>
          </c:val>
          <c:extLst>
            <c:ext xmlns:c16="http://schemas.microsoft.com/office/drawing/2014/chart" uri="{C3380CC4-5D6E-409C-BE32-E72D297353CC}">
              <c16:uniqueId val="{00000000-E682-4E19-9D68-BDAD5A6ECA4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8844</c:v>
                </c:pt>
                <c:pt idx="5">
                  <c:v>8222</c:v>
                </c:pt>
                <c:pt idx="8">
                  <c:v>8800</c:v>
                </c:pt>
                <c:pt idx="11">
                  <c:v>8346</c:v>
                </c:pt>
                <c:pt idx="14">
                  <c:v>8230</c:v>
                </c:pt>
              </c:numCache>
            </c:numRef>
          </c:val>
          <c:extLst>
            <c:ext xmlns:c16="http://schemas.microsoft.com/office/drawing/2014/chart" uri="{C3380CC4-5D6E-409C-BE32-E72D297353CC}">
              <c16:uniqueId val="{00000001-E682-4E19-9D68-BDAD5A6ECA4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17396</c:v>
                </c:pt>
                <c:pt idx="5">
                  <c:v>18791</c:v>
                </c:pt>
                <c:pt idx="8">
                  <c:v>20332</c:v>
                </c:pt>
                <c:pt idx="11">
                  <c:v>20998</c:v>
                </c:pt>
                <c:pt idx="14">
                  <c:v>21122</c:v>
                </c:pt>
              </c:numCache>
            </c:numRef>
          </c:val>
          <c:extLst>
            <c:ext xmlns:c16="http://schemas.microsoft.com/office/drawing/2014/chart" uri="{C3380CC4-5D6E-409C-BE32-E72D297353CC}">
              <c16:uniqueId val="{00000002-E682-4E19-9D68-BDAD5A6ECA4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682-4E19-9D68-BDAD5A6ECA4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682-4E19-9D68-BDAD5A6ECA4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682-4E19-9D68-BDAD5A6ECA4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3254</c:v>
                </c:pt>
                <c:pt idx="3">
                  <c:v>3239</c:v>
                </c:pt>
                <c:pt idx="6">
                  <c:v>3262</c:v>
                </c:pt>
                <c:pt idx="9">
                  <c:v>3368</c:v>
                </c:pt>
                <c:pt idx="12">
                  <c:v>3379</c:v>
                </c:pt>
              </c:numCache>
            </c:numRef>
          </c:val>
          <c:extLst>
            <c:ext xmlns:c16="http://schemas.microsoft.com/office/drawing/2014/chart" uri="{C3380CC4-5D6E-409C-BE32-E72D297353CC}">
              <c16:uniqueId val="{00000006-E682-4E19-9D68-BDAD5A6ECA4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2130</c:v>
                </c:pt>
                <c:pt idx="3">
                  <c:v>1921</c:v>
                </c:pt>
                <c:pt idx="6">
                  <c:v>1730</c:v>
                </c:pt>
                <c:pt idx="9">
                  <c:v>1627</c:v>
                </c:pt>
                <c:pt idx="12">
                  <c:v>1763</c:v>
                </c:pt>
              </c:numCache>
            </c:numRef>
          </c:val>
          <c:extLst>
            <c:ext xmlns:c16="http://schemas.microsoft.com/office/drawing/2014/chart" uri="{C3380CC4-5D6E-409C-BE32-E72D297353CC}">
              <c16:uniqueId val="{00000007-E682-4E19-9D68-BDAD5A6ECA4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18230</c:v>
                </c:pt>
                <c:pt idx="3">
                  <c:v>16445</c:v>
                </c:pt>
                <c:pt idx="6">
                  <c:v>15016</c:v>
                </c:pt>
                <c:pt idx="9">
                  <c:v>13833</c:v>
                </c:pt>
                <c:pt idx="12">
                  <c:v>12642</c:v>
                </c:pt>
              </c:numCache>
            </c:numRef>
          </c:val>
          <c:extLst>
            <c:ext xmlns:c16="http://schemas.microsoft.com/office/drawing/2014/chart" uri="{C3380CC4-5D6E-409C-BE32-E72D297353CC}">
              <c16:uniqueId val="{00000008-E682-4E19-9D68-BDAD5A6ECA4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682-4E19-9D68-BDAD5A6ECA4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34533</c:v>
                </c:pt>
                <c:pt idx="3">
                  <c:v>33738</c:v>
                </c:pt>
                <c:pt idx="6">
                  <c:v>32756</c:v>
                </c:pt>
                <c:pt idx="9">
                  <c:v>31475</c:v>
                </c:pt>
                <c:pt idx="12">
                  <c:v>30644</c:v>
                </c:pt>
              </c:numCache>
            </c:numRef>
          </c:val>
          <c:extLst>
            <c:ext xmlns:c16="http://schemas.microsoft.com/office/drawing/2014/chart" uri="{C3380CC4-5D6E-409C-BE32-E72D297353CC}">
              <c16:uniqueId val="{0000000A-E682-4E19-9D68-BDAD5A6ECA4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682-4E19-9D68-BDAD5A6ECA4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4963</c:v>
                </c:pt>
                <c:pt idx="1">
                  <c:v>5100</c:v>
                </c:pt>
                <c:pt idx="2">
                  <c:v>5186</c:v>
                </c:pt>
              </c:numCache>
            </c:numRef>
          </c:val>
          <c:extLst>
            <c:ext xmlns:c16="http://schemas.microsoft.com/office/drawing/2014/chart" uri="{C3380CC4-5D6E-409C-BE32-E72D297353CC}">
              <c16:uniqueId val="{00000000-659A-4FA6-8700-7D6D70412E8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c:v>
                </c:pt>
                <c:pt idx="1">
                  <c:v>142</c:v>
                </c:pt>
                <c:pt idx="2">
                  <c:v>259</c:v>
                </c:pt>
              </c:numCache>
            </c:numRef>
          </c:val>
          <c:extLst>
            <c:ext xmlns:c16="http://schemas.microsoft.com/office/drawing/2014/chart" uri="{C3380CC4-5D6E-409C-BE32-E72D297353CC}">
              <c16:uniqueId val="{00000001-659A-4FA6-8700-7D6D70412E8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14994</c:v>
                </c:pt>
                <c:pt idx="1">
                  <c:v>15407</c:v>
                </c:pt>
                <c:pt idx="2">
                  <c:v>16041</c:v>
                </c:pt>
              </c:numCache>
            </c:numRef>
          </c:val>
          <c:extLst>
            <c:ext xmlns:c16="http://schemas.microsoft.com/office/drawing/2014/chart" uri="{C3380CC4-5D6E-409C-BE32-E72D297353CC}">
              <c16:uniqueId val="{00000002-659A-4FA6-8700-7D6D70412E8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{E4DBB4D8-CFB9-4778-80EA-C619E8F783A3}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9EC-44E9-9EF1-872C8E4869E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{48E78476-0665-4F39-BF1E-4F60996BB460}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9EC-44E9-9EF1-872C8E4869E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{13051B54-7941-4C6B-9B58-BE315515008B}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9EC-44E9-9EF1-872C8E4869E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{869CAC7B-4B6F-4A9B-8337-674A23792C1D}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9EC-44E9-9EF1-872C8E4869E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{F3B8D95A-67AA-4145-9F43-117B2C740EB3}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9EC-44E9-9EF1-872C8E4869E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{0557DB51-F817-4D75-879E-678C3D3F38ED}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9EC-44E9-9EF1-872C8E4869E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{D4014CF6-4617-4234-BC50-FD93BC6C1117}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9EC-44E9-9EF1-872C8E4869E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{DABBCB83-4071-48FE-A9EF-6D1B898156A1}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9EC-44E9-9EF1-872C8E4869E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{4BF14FE7-1937-4B42-B424-2DA1F88B0976}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9EC-44E9-9EF1-872C8E4869E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66.400000000000006</c:v>
                </c:pt>
                <c:pt idx="8">
                  <c:v>67.7</c:v>
                </c:pt>
                <c:pt idx="16">
                  <c:v>65.2</c:v>
                </c:pt>
                <c:pt idx="24">
                  <c:v>64.8</c:v>
                </c:pt>
                <c:pt idx="32">
                  <c:v>68.2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9EC-44E9-9EF1-872C8E4869E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{1B87611E-E29A-4AA8-B5EF-D6AEC5DB796E}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9EC-44E9-9EF1-872C8E4869E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{D5200B46-8F3F-47C9-ABC0-35226E3BCD41}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9EC-44E9-9EF1-872C8E4869E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{7C9A74A3-6351-4FAD-B286-976C0E22F7D8}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9EC-44E9-9EF1-872C8E4869E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{9F2BBD64-DE14-43DC-BCB6-C7B9790FD18C}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9EC-44E9-9EF1-872C8E4869E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{99290492-FD94-4CD3-ACDB-265AC202A41D}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9EC-44E9-9EF1-872C8E4869E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{C762DB3A-6294-46BC-BDF8-9FE96A391D9B}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9EC-44E9-9EF1-872C8E4869E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{CA4CFC21-A360-4C9F-A73C-15B79D842411}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9EC-44E9-9EF1-872C8E4869E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{1A07A302-98DF-4957-ACE3-CA42E9F31665}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9EC-44E9-9EF1-872C8E4869E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{4739FD22-46BF-4DE9-A5AA-77984024F330}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9EC-44E9-9EF1-872C8E4869E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63.2</c:v>
                </c:pt>
                <c:pt idx="16">
                  <c:v>64</c:v>
                </c:pt>
                <c:pt idx="24">
                  <c:v>65.5</c:v>
                </c:pt>
                <c:pt idx="32">
                  <c:v>66.099999999999994</c:v>
                </c:pt>
              </c:numCache>
            </c:numRef>
          </c:xVal>
          <c:yVal>
            <c:numRef>
              <c:f>公会計指標分析・財政指標組合せ分析表!$BP$55:$DC$55</c:f>
              <c:numCache>
                <c:formatCode>#,##0.0;"▲ "#,##0.0</c:formatCode>
                <c:ptCount val="40"/>
                <c:pt idx="0">
                  <c:v>5.9</c:v>
                </c:pt>
                <c:pt idx="8">
                  <c:v>0</c:v>
                </c:pt>
                <c:pt idx="16">
                  <c:v>0</c:v>
                </c:pt>
                <c:pt idx="24">
                  <c:v>0</c:v>
                </c:pt>
                <c:pt idx="32">
                  <c:v>0</c:v>
                </c:pt>
              </c:numCache>
            </c:numRef>
          </c:yVal>
          <c:smooth val="0"/>
          <c:extLst>
            <c:ext xmlns:c16="http://schemas.microsoft.com/office/drawing/2014/chart" uri="{C3380CC4-5D6E-409C-BE32-E72D297353CC}">
              <c16:uniqueId val="{00000013-29EC-44E9-9EF1-872C8E4869E9}"/>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{99E547C3-3605-4D27-BE5C-75A49EDD0E47}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53A-429C-9B9C-9CD6EC3E71C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{D76C4B46-BD02-4FBB-9196-19A6CEF7B0B8}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53A-429C-9B9C-9CD6EC3E71C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{E1F980D7-4FE7-408E-883C-99B37691E785}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53A-429C-9B9C-9CD6EC3E71C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{ABA8D1EC-C5F0-4E60-9ADB-54B4CCA80107}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53A-429C-9B9C-9CD6EC3E71C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{D491295C-3284-4DD3-8970-2B374C872F0F}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53A-429C-9B9C-9CD6EC3E71C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{F37C44C8-5AA5-4803-A329-CAD279005FD5}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53A-429C-9B9C-9CD6EC3E71C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{8B7F4ED9-5283-44C3-8DD4-FF8BFBF5B9B5}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53A-429C-9B9C-9CD6EC3E71C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{BC7088E6-D4F9-4199-996B-CEC34E5E8174}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53A-429C-9B9C-9CD6EC3E71C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{5772BC47-8ED0-4330-827D-932FE181991F}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53A-429C-9B9C-9CD6EC3E71C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6.2</c:v>
                </c:pt>
                <c:pt idx="8">
                  <c:v>6.5</c:v>
                </c:pt>
                <c:pt idx="16">
                  <c:v>4.5</c:v>
                </c:pt>
                <c:pt idx="24">
                  <c:v>4.0999999999999996</c:v>
                </c:pt>
                <c:pt idx="32">
                  <c:v>2.6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53A-429C-9B9C-9CD6EC3E71C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{3723DAF7-E3BE-4CB4-8B8A-E9CFD8934F4D}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53A-429C-9B9C-9CD6EC3E71C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{317043B9-3C3A-4068-9B11-D56C9086ED97}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53A-429C-9B9C-9CD6EC3E71C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{CA80E3F1-FEE1-4192-B7C0-9750C21DF464}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53A-429C-9B9C-9CD6EC3E71C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{173672E7-1C1C-4121-8A24-11CEF5EB90CA}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53A-429C-9B9C-9CD6EC3E71C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{AECC0BAB-4712-460D-88C3-A64751DCFD59}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53A-429C-9B9C-9CD6EC3E71C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{8805F883-C21A-4B98-B8B3-EB277CB48AB9}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53A-429C-9B9C-9CD6EC3E71C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{A15E38D5-DC9D-4775-8107-7945511B73F0}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53A-429C-9B9C-9CD6EC3E71C7}"/>
                </c:ext>
              </c:extLst>
            </c:dLbl>
            <c:dLbl>
              <c:idx val="24"/>
              <c:layout>
                <c:manualLayout>
                  <c:x val="-4.4905057365901106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{DE0976A7-53AA-485A-BE25-DBDD222597CD}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53A-429C-9B9C-9CD6EC3E71C7}"/>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{AAAC12F9-4EB6-455F-AD28-549020209738}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53A-429C-9B9C-9CD6EC3E71C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4.5</c:v>
                </c:pt>
                <c:pt idx="16">
                  <c:v>4.5999999999999996</c:v>
                </c:pt>
                <c:pt idx="24">
                  <c:v>4.7</c:v>
                </c:pt>
                <c:pt idx="32">
                  <c:v>4.7</c:v>
                </c:pt>
              </c:numCache>
            </c:numRef>
          </c:xVal>
          <c:yVal>
            <c:numRef>
              <c:f>公会計指標分析・財政指標組合せ分析表!$BP$77:$DC$77</c:f>
              <c:numCache>
                <c:formatCode>#,##0.0;"▲ "#,##0.0</c:formatCode>
                <c:ptCount val="40"/>
                <c:pt idx="0">
                  <c:v>5.9</c:v>
                </c:pt>
                <c:pt idx="8">
                  <c:v>0</c:v>
                </c:pt>
                <c:pt idx="16">
                  <c:v>0</c:v>
                </c:pt>
                <c:pt idx="24">
                  <c:v>0</c:v>
                </c:pt>
                <c:pt idx="32">
                  <c:v>0</c:v>
                </c:pt>
              </c:numCache>
            </c:numRef>
          </c:yVal>
          <c:smooth val="0"/>
          <c:extLst>
            <c:ext xmlns:c16="http://schemas.microsoft.com/office/drawing/2014/chart" uri="{C3380CC4-5D6E-409C-BE32-E72D297353CC}">
              <c16:uniqueId val="{00000013-C53A-429C-9B9C-9CD6EC3E71C7}"/>
            </c:ext>
          </c:extLst>
        </c:ser>
        <c:dLbls>
          <c:showLegendKey val="0"/>
          <c:showVal val="1"/>
          <c:showCatName val="0"/>
          <c:showSerName val="0"/>
          <c:showPercent val="0"/>
          <c:showBubbleSize val="0"/>
        </c:dLbls>
        <c:axId val="84219776"/>
        <c:axId val="84234240"/>
      </c:scatterChart>
      <c:valAx>
        <c:axId val="84219776"/>
        <c:scaling>
          <c:orientation val="maxMin"/>
          <c:max val="5.3"/>
          <c:min val="4.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大阪府大東市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115,687
112,176
18.27
55,474,646
54,454,319
1,013,766
26,456,165
30,644,043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市税収入が低水準で推移していることに加え、社会保障経費が増加し続けていることから、平成</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21</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年度以降は低下又は横ばいで推移している。令和６年度は、定額減税により市民税（所得割・個人均等割）が例年以上に減少し基準財政収入額も減少した。加えて、臨時財政対策債振替相当額の減少及びこども子育て費の新設や高齢者保健福祉費等の増加により基準財政需要額が増加した。結果、財政力指数が</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0.01</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ポイント悪化し、</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0.69</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となった。</a:t>
          </a: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今回は定額減税により市民税が大幅に減少したが、定額減税終了後も少子高齢化に伴い納税義務者数が減少するため、市税収入の大幅な増加は見込めない。そのため、第２期大東市まち・ひと・しごと創生総合戦略に沿って、人口流入や企業誘致、行政サービス改革に取り組み、自主財源の確保に努めるとともに、事業の選択と集中を基本とした財政運営を推進することで、財政基盤の強化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128815</xdr:rowOff>
    </xdr:from>
    <xdr:to>
      <xdr:col>23</xdr:col>
      <xdr:colOff>133350</xdr:colOff>
      <xdr:row>42</xdr:row>
      <xdr:rowOff>146050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2971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94343</xdr:rowOff>
    </xdr:from>
    <xdr:to>
      <xdr:col>19</xdr:col>
      <xdr:colOff>133350</xdr:colOff>
      <xdr:row>42</xdr:row>
      <xdr:rowOff>128815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9524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77107</xdr:rowOff>
    </xdr:from>
    <xdr:to>
      <xdr:col>15</xdr:col>
      <xdr:colOff>82550</xdr:colOff>
      <xdr:row>42</xdr:row>
      <xdr:rowOff>94343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780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42635</xdr:rowOff>
    </xdr:from>
    <xdr:to>
      <xdr:col>11</xdr:col>
      <xdr:colOff>31750</xdr:colOff>
      <xdr:row>42</xdr:row>
      <xdr:rowOff>77107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24353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78015</xdr:rowOff>
    </xdr:from>
    <xdr:to>
      <xdr:col>19</xdr:col>
      <xdr:colOff>184150</xdr:colOff>
      <xdr:row>43</xdr:row>
      <xdr:rowOff>8165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164392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65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43543</xdr:rowOff>
    </xdr:from>
    <xdr:to>
      <xdr:col>15</xdr:col>
      <xdr:colOff>133350</xdr:colOff>
      <xdr:row>42</xdr:row>
      <xdr:rowOff>145143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129920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26307</xdr:rowOff>
    </xdr:from>
    <xdr:to>
      <xdr:col>11</xdr:col>
      <xdr:colOff>82550</xdr:colOff>
      <xdr:row>42</xdr:row>
      <xdr:rowOff>127907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2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112684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31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163285</xdr:rowOff>
    </xdr:from>
    <xdr:to>
      <xdr:col>7</xdr:col>
      <xdr:colOff>31750</xdr:colOff>
      <xdr:row>42</xdr:row>
      <xdr:rowOff>93435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78212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指定管理者制度の導入や事務の委託化により人件費はほぼ横ばいだが、物件費、補助費等、繰出金が高止まりしているため、類似団体平均を上回っている。</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　今後は公民連携の推進による財源の確保と経費の削減に努めるとともに、</a:t>
          </a:r>
          <a:r>
            <a:rPr kumimoji="1" lang="en-US" altLang="ja-JP" sz="1100">
              <a:latin typeface="ＭＳ ゴシック" panose="020B0609070205080204" pitchFamily="49" charset="-128"/>
              <a:ea typeface="ＭＳ ゴシック" panose="020B0609070205080204" pitchFamily="49" charset="-128"/>
            </a:rPr>
            <a:t>DX</a:t>
          </a:r>
          <a:r>
            <a:rPr kumimoji="1" lang="ja-JP" altLang="en-US" sz="1100">
              <a:latin typeface="ＭＳ ゴシック" panose="020B0609070205080204" pitchFamily="49" charset="-128"/>
              <a:ea typeface="ＭＳ ゴシック" panose="020B0609070205080204" pitchFamily="49" charset="-128"/>
            </a:rPr>
            <a:t>の導入推進による事務の効率化を進めることにより、経常収支比率を大阪府平均以下に改善させることを目標とする。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31327</xdr:rowOff>
    </xdr:from>
    <xdr:to>
      <xdr:col>23</xdr:col>
      <xdr:colOff>133350</xdr:colOff>
      <xdr:row>65</xdr:row>
      <xdr:rowOff>20744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1004127"/>
          <a:ext cx="8382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170604</xdr:rowOff>
    </xdr:from>
    <xdr:to>
      <xdr:col>19</xdr:col>
      <xdr:colOff>133350</xdr:colOff>
      <xdr:row>65</xdr:row>
      <xdr:rowOff>20744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971954"/>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170604</xdr:rowOff>
    </xdr:from>
    <xdr:to>
      <xdr:col>15</xdr:col>
      <xdr:colOff>82550</xdr:colOff>
      <xdr:row>64</xdr:row>
      <xdr:rowOff>135890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0971954"/>
          <a:ext cx="889000" cy="13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135890</xdr:rowOff>
    </xdr:from>
    <xdr:to>
      <xdr:col>11</xdr:col>
      <xdr:colOff>31750</xdr:colOff>
      <xdr:row>64</xdr:row>
      <xdr:rowOff>143933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10869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167640</xdr:rowOff>
    </xdr:from>
    <xdr:to>
      <xdr:col>7</xdr:col>
      <xdr:colOff>31750</xdr:colOff>
      <xdr:row>61</xdr:row>
      <xdr:rowOff>97790</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107967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151977</xdr:rowOff>
    </xdr:from>
    <xdr:to>
      <xdr:col>23</xdr:col>
      <xdr:colOff>184150</xdr:colOff>
      <xdr:row>64</xdr:row>
      <xdr:rowOff>82127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124054</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925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141394</xdr:rowOff>
    </xdr:from>
    <xdr:to>
      <xdr:col>19</xdr:col>
      <xdr:colOff>184150</xdr:colOff>
      <xdr:row>65</xdr:row>
      <xdr:rowOff>71544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11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119804</xdr:rowOff>
    </xdr:from>
    <xdr:to>
      <xdr:col>15</xdr:col>
      <xdr:colOff>133350</xdr:colOff>
      <xdr:row>64</xdr:row>
      <xdr:rowOff>49954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34731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00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85090</xdr:rowOff>
    </xdr:from>
    <xdr:to>
      <xdr:col>11</xdr:col>
      <xdr:colOff>82550</xdr:colOff>
      <xdr:row>65</xdr:row>
      <xdr:rowOff>15240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93133</xdr:rowOff>
    </xdr:from>
    <xdr:to>
      <xdr:col>7</xdr:col>
      <xdr:colOff>31750</xdr:colOff>
      <xdr:row>65</xdr:row>
      <xdr:rowOff>23283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0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8060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15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[142,448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類似団体平均とほぼ同程度。主に人件費を要因としており、これまでの行政改革により職員数の削減が進んでいることから、人件費の抑制につながっている。</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公共施設の管理については、指定管理者制度の導入を進めているものの、施設の老朽化が課題となっていることから、大東市公共施設等総合管理計画に基づき、効率的な行財政運営に努める。</a:t>
          </a:r>
        </a:p>
        <a:p>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114743</xdr:rowOff>
    </xdr:from>
    <xdr:to>
      <xdr:col>23</xdr:col>
      <xdr:colOff>133350</xdr:colOff>
      <xdr:row>84</xdr:row>
      <xdr:rowOff>101961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45093"/>
          <a:ext cx="838200" cy="158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97744</xdr:rowOff>
    </xdr:from>
    <xdr:to>
      <xdr:col>19</xdr:col>
      <xdr:colOff>133350</xdr:colOff>
      <xdr:row>83</xdr:row>
      <xdr:rowOff>114743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328094"/>
          <a:ext cx="889000" cy="1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28063</xdr:rowOff>
    </xdr:from>
    <xdr:to>
      <xdr:col>15</xdr:col>
      <xdr:colOff>82550</xdr:colOff>
      <xdr:row>83</xdr:row>
      <xdr:rowOff>97744</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58413"/>
          <a:ext cx="889000" cy="69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141480</xdr:rowOff>
    </xdr:from>
    <xdr:to>
      <xdr:col>11</xdr:col>
      <xdr:colOff>31750</xdr:colOff>
      <xdr:row>83</xdr:row>
      <xdr:rowOff>28063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00380"/>
          <a:ext cx="889000" cy="58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149557</xdr:rowOff>
    </xdr:from>
    <xdr:to>
      <xdr:col>7</xdr:col>
      <xdr:colOff>31750</xdr:colOff>
      <xdr:row>83</xdr:row>
      <xdr:rowOff>79707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208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64484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9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51161</xdr:rowOff>
    </xdr:from>
    <xdr:to>
      <xdr:col>23</xdr:col>
      <xdr:colOff>184150</xdr:colOff>
      <xdr:row>84</xdr:row>
      <xdr:rowOff>152761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45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23238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425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63943</xdr:rowOff>
    </xdr:from>
    <xdr:to>
      <xdr:col>19</xdr:col>
      <xdr:colOff>184150</xdr:colOff>
      <xdr:row>83</xdr:row>
      <xdr:rowOff>165543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9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150320</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3806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46944</xdr:rowOff>
    </xdr:from>
    <xdr:to>
      <xdr:col>15</xdr:col>
      <xdr:colOff>133350</xdr:colOff>
      <xdr:row>83</xdr:row>
      <xdr:rowOff>148544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7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158721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04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148713</xdr:rowOff>
    </xdr:from>
    <xdr:to>
      <xdr:col>11</xdr:col>
      <xdr:colOff>82550</xdr:colOff>
      <xdr:row>83</xdr:row>
      <xdr:rowOff>78863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0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89040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976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90680</xdr:rowOff>
    </xdr:from>
    <xdr:to>
      <xdr:col>7</xdr:col>
      <xdr:colOff>31750</xdr:colOff>
      <xdr:row>83</xdr:row>
      <xdr:rowOff>20830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4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31007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平成</a:t>
          </a:r>
          <a:r>
            <a:rPr kumimoji="1" lang="en-US" altLang="ja-JP" sz="1100">
              <a:latin typeface="ＭＳ ゴシック" panose="020B0609070205080204" pitchFamily="49" charset="-128"/>
              <a:ea typeface="ＭＳ ゴシック" panose="020B0609070205080204" pitchFamily="49" charset="-128"/>
            </a:rPr>
            <a:t>26</a:t>
          </a:r>
          <a:r>
            <a:rPr kumimoji="1" lang="ja-JP" altLang="en-US" sz="1100">
              <a:latin typeface="ＭＳ ゴシック" panose="020B0609070205080204" pitchFamily="49" charset="-128"/>
              <a:ea typeface="ＭＳ ゴシック" panose="020B0609070205080204" pitchFamily="49" charset="-128"/>
            </a:rPr>
            <a:t>年度より経験年数階層の分布変動のため、全国平均や大阪府平均を下回る水準となっており、今後も各種手当の見直しなどの給与抑制措置により、給与の適正化に努める。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12700</xdr:rowOff>
    </xdr:from>
    <xdr:to>
      <xdr:col>81</xdr:col>
      <xdr:colOff>44450</xdr:colOff>
      <xdr:row>83</xdr:row>
      <xdr:rowOff>73025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243050"/>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12700</xdr:rowOff>
    </xdr:from>
    <xdr:to>
      <xdr:col>77</xdr:col>
      <xdr:colOff>44450</xdr:colOff>
      <xdr:row>84</xdr:row>
      <xdr:rowOff>42334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243050"/>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42334</xdr:rowOff>
    </xdr:from>
    <xdr:to>
      <xdr:col>72</xdr:col>
      <xdr:colOff>203200</xdr:colOff>
      <xdr:row>84</xdr:row>
      <xdr:rowOff>62441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44413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42334</xdr:rowOff>
    </xdr:from>
    <xdr:to>
      <xdr:col>68</xdr:col>
      <xdr:colOff>152400</xdr:colOff>
      <xdr:row>84</xdr:row>
      <xdr:rowOff>62441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44413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66268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22225</xdr:rowOff>
    </xdr:from>
    <xdr:to>
      <xdr:col>81</xdr:col>
      <xdr:colOff>95250</xdr:colOff>
      <xdr:row>83</xdr:row>
      <xdr:rowOff>123825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25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38752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09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133350</xdr:rowOff>
    </xdr:from>
    <xdr:to>
      <xdr:col>77</xdr:col>
      <xdr:colOff>95250</xdr:colOff>
      <xdr:row>83</xdr:row>
      <xdr:rowOff>63500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73677</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96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162984</xdr:rowOff>
    </xdr:from>
    <xdr:to>
      <xdr:col>73</xdr:col>
      <xdr:colOff>44450</xdr:colOff>
      <xdr:row>84</xdr:row>
      <xdr:rowOff>93134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103311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11641</xdr:rowOff>
    </xdr:from>
    <xdr:to>
      <xdr:col>68</xdr:col>
      <xdr:colOff>203200</xdr:colOff>
      <xdr:row>84</xdr:row>
      <xdr:rowOff>113241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41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123418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182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162984</xdr:rowOff>
    </xdr:from>
    <xdr:to>
      <xdr:col>64</xdr:col>
      <xdr:colOff>152400</xdr:colOff>
      <xdr:row>84</xdr:row>
      <xdr:rowOff>93134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103311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行財政改革プラン</a:t>
          </a:r>
          <a:r>
            <a:rPr kumimoji="1" lang="en-US" altLang="ja-JP" sz="1100">
              <a:latin typeface="ＭＳ ゴシック" panose="020B0609070205080204" pitchFamily="49" charset="-128"/>
              <a:ea typeface="ＭＳ ゴシック" panose="020B0609070205080204" pitchFamily="49" charset="-128"/>
            </a:rPr>
            <a:t>Ⅱ</a:t>
          </a:r>
          <a:r>
            <a:rPr kumimoji="1" lang="ja-JP" altLang="en-US" sz="1100">
              <a:latin typeface="ＭＳ ゴシック" panose="020B0609070205080204" pitchFamily="49" charset="-128"/>
              <a:ea typeface="ＭＳ ゴシック" panose="020B0609070205080204" pitchFamily="49" charset="-128"/>
            </a:rPr>
            <a:t>（計画期間：平成</a:t>
          </a:r>
          <a:r>
            <a:rPr kumimoji="1" lang="en-US" altLang="ja-JP" sz="1100">
              <a:latin typeface="ＭＳ ゴシック" panose="020B0609070205080204" pitchFamily="49" charset="-128"/>
              <a:ea typeface="ＭＳ ゴシック" panose="020B0609070205080204" pitchFamily="49" charset="-128"/>
            </a:rPr>
            <a:t>22</a:t>
          </a:r>
          <a:r>
            <a:rPr kumimoji="1" lang="ja-JP" altLang="en-US" sz="1100">
              <a:latin typeface="ＭＳ ゴシック" panose="020B0609070205080204" pitchFamily="49" charset="-128"/>
              <a:ea typeface="ＭＳ ゴシック" panose="020B0609070205080204" pitchFamily="49" charset="-128"/>
            </a:rPr>
            <a:t>年度～平成</a:t>
          </a:r>
          <a:r>
            <a:rPr kumimoji="1" lang="en-US" altLang="ja-JP" sz="1100">
              <a:latin typeface="ＭＳ ゴシック" panose="020B0609070205080204" pitchFamily="49" charset="-128"/>
              <a:ea typeface="ＭＳ ゴシック" panose="020B0609070205080204" pitchFamily="49" charset="-128"/>
            </a:rPr>
            <a:t>26</a:t>
          </a:r>
          <a:r>
            <a:rPr kumimoji="1" lang="ja-JP" altLang="en-US" sz="1100">
              <a:latin typeface="ＭＳ ゴシック" panose="020B0609070205080204" pitchFamily="49" charset="-128"/>
              <a:ea typeface="ＭＳ ゴシック" panose="020B0609070205080204" pitchFamily="49" charset="-128"/>
            </a:rPr>
            <a:t>年度）において、目標を上回るペースで職員数の削減が進んだ結果、類似団体平均を大きく下回っていることから、今後も引き続き適切な定員管理に努める。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79163</xdr:rowOff>
    </xdr:from>
    <xdr:to>
      <xdr:col>81</xdr:col>
      <xdr:colOff>44450</xdr:colOff>
      <xdr:row>61</xdr:row>
      <xdr:rowOff>89218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537613"/>
          <a:ext cx="8382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71120</xdr:rowOff>
    </xdr:from>
    <xdr:to>
      <xdr:col>77</xdr:col>
      <xdr:colOff>44450</xdr:colOff>
      <xdr:row>61</xdr:row>
      <xdr:rowOff>79163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52957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63077</xdr:rowOff>
    </xdr:from>
    <xdr:to>
      <xdr:col>72</xdr:col>
      <xdr:colOff>203200</xdr:colOff>
      <xdr:row>61</xdr:row>
      <xdr:rowOff>71120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52152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55033</xdr:rowOff>
    </xdr:from>
    <xdr:to>
      <xdr:col>68</xdr:col>
      <xdr:colOff>152400</xdr:colOff>
      <xdr:row>61</xdr:row>
      <xdr:rowOff>63077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51348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53446</xdr:rowOff>
    </xdr:from>
    <xdr:to>
      <xdr:col>64</xdr:col>
      <xdr:colOff>152400</xdr:colOff>
      <xdr:row>63</xdr:row>
      <xdr:rowOff>155046</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85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139823</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941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38418</xdr:rowOff>
    </xdr:from>
    <xdr:to>
      <xdr:col>81</xdr:col>
      <xdr:colOff>95250</xdr:colOff>
      <xdr:row>61</xdr:row>
      <xdr:rowOff>140018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9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54945</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3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28363</xdr:rowOff>
    </xdr:from>
    <xdr:to>
      <xdr:col>77</xdr:col>
      <xdr:colOff>95250</xdr:colOff>
      <xdr:row>61</xdr:row>
      <xdr:rowOff>129963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140140</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55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20320</xdr:rowOff>
    </xdr:from>
    <xdr:to>
      <xdr:col>73</xdr:col>
      <xdr:colOff>44450</xdr:colOff>
      <xdr:row>61</xdr:row>
      <xdr:rowOff>121920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132097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12277</xdr:rowOff>
    </xdr:from>
    <xdr:to>
      <xdr:col>68</xdr:col>
      <xdr:colOff>203200</xdr:colOff>
      <xdr:row>61</xdr:row>
      <xdr:rowOff>113877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7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124054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3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4233</xdr:rowOff>
    </xdr:from>
    <xdr:to>
      <xdr:col>64</xdr:col>
      <xdr:colOff>152400</xdr:colOff>
      <xdr:row>61</xdr:row>
      <xdr:rowOff>105833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6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116010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23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令和３年度、公営企業（下水道事業）における利率見直し時の一括償還の実施により一般会計からの繰出金が増加した影響で比率が一時的に悪化したものの、令和５年度に改善した。さらに、令和５年度中に第三セクター等改革推進債の償還が完了したこと等により、令和６年度においては、単年度実質公債費比率が</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1.89</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ポイ ント、</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カ年平均が</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1.5</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ポイントそれぞれ改善することとなった。</a:t>
          </a: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今後は野崎駅・四条畷駅周辺整備事業や新庁舎整備事業などの大型事業、公共施設の老朽化対策費用等により起債が増加し、公債費は高い水準で推移することが見込まれているため、その動向に十分に留意し、公債費の適切な管理に努める。</a:t>
          </a:r>
        </a:p>
        <a:p>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80131</xdr:rowOff>
    </xdr:from>
    <xdr:to>
      <xdr:col>81</xdr:col>
      <xdr:colOff>44450</xdr:colOff>
      <xdr:row>40</xdr:row>
      <xdr:rowOff>81038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766681"/>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81038</xdr:rowOff>
    </xdr:from>
    <xdr:to>
      <xdr:col>77</xdr:col>
      <xdr:colOff>44450</xdr:colOff>
      <xdr:row>40</xdr:row>
      <xdr:rowOff>127000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939038"/>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42</xdr:row>
      <xdr:rowOff>13909</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985000"/>
          <a:ext cx="889000" cy="229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150888</xdr:rowOff>
    </xdr:from>
    <xdr:to>
      <xdr:col>68</xdr:col>
      <xdr:colOff>152400</xdr:colOff>
      <xdr:row>42</xdr:row>
      <xdr:rowOff>13909</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180338"/>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156633</xdr:rowOff>
    </xdr:from>
    <xdr:to>
      <xdr:col>64</xdr:col>
      <xdr:colOff>152400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29331</xdr:rowOff>
    </xdr:from>
    <xdr:to>
      <xdr:col>81</xdr:col>
      <xdr:colOff>95250</xdr:colOff>
      <xdr:row>39</xdr:row>
      <xdr:rowOff>130931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71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45858</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60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30238</xdr:rowOff>
    </xdr:from>
    <xdr:to>
      <xdr:col>77</xdr:col>
      <xdr:colOff>95250</xdr:colOff>
      <xdr:row>40</xdr:row>
      <xdr:rowOff>131838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88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142015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6571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76200</xdr:rowOff>
    </xdr:from>
    <xdr:to>
      <xdr:col>73</xdr:col>
      <xdr:colOff>44450</xdr:colOff>
      <xdr:row>41</xdr:row>
      <xdr:rowOff>6350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16527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134559</xdr:rowOff>
    </xdr:from>
    <xdr:to>
      <xdr:col>68</xdr:col>
      <xdr:colOff>203200</xdr:colOff>
      <xdr:row>42</xdr:row>
      <xdr:rowOff>64709</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1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49486</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25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100088</xdr:rowOff>
    </xdr:from>
    <xdr:to>
      <xdr:col>64</xdr:col>
      <xdr:colOff>152400</xdr:colOff>
      <xdr:row>42</xdr:row>
      <xdr:rowOff>30238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1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15015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将来負担額は公営企業も含む地方債残高の減少により令和５年度と比べて</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1,874,742</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千円減少しており、基準財政需要額算入見込額が大きく減少したものの、前年度同様充当可能財源等が将来負担額を上回ったため、マイナス値となり、将来負担比率が「</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」と なっている。 </a:t>
          </a: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今後も事業実施の適正化を図り、 財政の健全化に努める。</a:t>
          </a:r>
        </a:p>
        <a:p>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135255</xdr:rowOff>
    </xdr:from>
    <xdr:to>
      <xdr:col>64</xdr:col>
      <xdr:colOff>152400</xdr:colOff>
      <xdr:row>14</xdr:row>
      <xdr:rowOff>65405</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64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75582</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32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大阪府大東市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115,687
112,176
18.27
55,474,646
54,454,319
1,013,766
26,456,165
30,644,043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これまで行ってきた指定管理者制度の導入、事務事業の民間委託等の行財政改革や消防の広域化などにより職員数を削減してきたことによって、類似団体平均よりも低い水準での推移が続いている。</a:t>
          </a: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令和６年度では、職員給与費や人事管理経費、小学校・中学校教育指導経費が増加したことにより、前年度から</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0.7</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ポイント悪化し、</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20.1</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％となった。</a:t>
          </a: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今後も引き続き適切な定員管理に努めるとともに、公民連携の推進や</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DX</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の導入推進により人件費総額の削減に努める。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157480</xdr:rowOff>
    </xdr:from>
    <xdr:to>
      <xdr:col>24</xdr:col>
      <xdr:colOff>25400</xdr:colOff>
      <xdr:row>35</xdr:row>
      <xdr:rowOff>39370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867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119380</xdr:rowOff>
    </xdr:from>
    <xdr:to>
      <xdr:col>19</xdr:col>
      <xdr:colOff>187325</xdr:colOff>
      <xdr:row>34</xdr:row>
      <xdr:rowOff>157480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9486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119380</xdr:rowOff>
    </xdr:from>
    <xdr:to>
      <xdr:col>15</xdr:col>
      <xdr:colOff>98425</xdr:colOff>
      <xdr:row>34</xdr:row>
      <xdr:rowOff>157480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9486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157480</xdr:rowOff>
    </xdr:from>
    <xdr:to>
      <xdr:col>11</xdr:col>
      <xdr:colOff>9525</xdr:colOff>
      <xdr:row>35</xdr:row>
      <xdr:rowOff>62230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867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137160</xdr:rowOff>
    </xdr:from>
    <xdr:to>
      <xdr:col>6</xdr:col>
      <xdr:colOff>171450</xdr:colOff>
      <xdr:row>37</xdr:row>
      <xdr:rowOff>67310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52087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160020</xdr:rowOff>
    </xdr:from>
    <xdr:to>
      <xdr:col>24</xdr:col>
      <xdr:colOff>76200</xdr:colOff>
      <xdr:row>35</xdr:row>
      <xdr:rowOff>90170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5097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106680</xdr:rowOff>
    </xdr:from>
    <xdr:to>
      <xdr:col>20</xdr:col>
      <xdr:colOff>38100</xdr:colOff>
      <xdr:row>35</xdr:row>
      <xdr:rowOff>36830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47007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0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68580</xdr:rowOff>
    </xdr:from>
    <xdr:to>
      <xdr:col>15</xdr:col>
      <xdr:colOff>149225</xdr:colOff>
      <xdr:row>34</xdr:row>
      <xdr:rowOff>170180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8907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6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106680</xdr:rowOff>
    </xdr:from>
    <xdr:to>
      <xdr:col>11</xdr:col>
      <xdr:colOff>60325</xdr:colOff>
      <xdr:row>35</xdr:row>
      <xdr:rowOff>36830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47007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0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11430</xdr:rowOff>
    </xdr:from>
    <xdr:to>
      <xdr:col>6</xdr:col>
      <xdr:colOff>171450</xdr:colOff>
      <xdr:row>35</xdr:row>
      <xdr:rowOff>113030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123207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物件費が類似団体平均に比べ高止まりしているのは、業務の民間委託化を推進し、職員人件費等から委託料（物件費）へのシフトが起きているためである。</a:t>
          </a:r>
        </a:p>
        <a:p>
          <a:r>
            <a:rPr kumimoji="1" lang="ja-JP" altLang="en-US" sz="1100">
              <a:latin typeface="ＭＳ ゴシック" panose="020B0609070205080204" pitchFamily="49" charset="-128"/>
              <a:ea typeface="ＭＳ ゴシック" panose="020B0609070205080204" pitchFamily="49" charset="-128"/>
            </a:rPr>
            <a:t>　現在は福祉施設や公営住宅、市民会館、公民館、スポーツ施設などの施設管理や一部の窓口業務について民間委託を実施しており、今後も順次民間委託化を進めていく。 </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26416</xdr:rowOff>
    </xdr:from>
    <xdr:to>
      <xdr:col>82</xdr:col>
      <xdr:colOff>107950</xdr:colOff>
      <xdr:row>18</xdr:row>
      <xdr:rowOff>136144</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112516"/>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133858</xdr:rowOff>
    </xdr:from>
    <xdr:to>
      <xdr:col>78</xdr:col>
      <xdr:colOff>69850</xdr:colOff>
      <xdr:row>18</xdr:row>
      <xdr:rowOff>26416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04850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106426</xdr:rowOff>
    </xdr:from>
    <xdr:to>
      <xdr:col>73</xdr:col>
      <xdr:colOff>180975</xdr:colOff>
      <xdr:row>17</xdr:row>
      <xdr:rowOff>133858</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0210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106426</xdr:rowOff>
    </xdr:from>
    <xdr:to>
      <xdr:col>69</xdr:col>
      <xdr:colOff>92075</xdr:colOff>
      <xdr:row>17</xdr:row>
      <xdr:rowOff>124714</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302107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25908</xdr:rowOff>
    </xdr:from>
    <xdr:to>
      <xdr:col>65</xdr:col>
      <xdr:colOff>53975</xdr:colOff>
      <xdr:row>16</xdr:row>
      <xdr:rowOff>127508</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9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137685</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7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85344</xdr:rowOff>
    </xdr:from>
    <xdr:to>
      <xdr:col>82</xdr:col>
      <xdr:colOff>158750</xdr:colOff>
      <xdr:row>19</xdr:row>
      <xdr:rowOff>15494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17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57421</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143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147066</xdr:rowOff>
    </xdr:from>
    <xdr:to>
      <xdr:col>78</xdr:col>
      <xdr:colOff>120650</xdr:colOff>
      <xdr:row>18</xdr:row>
      <xdr:rowOff>77216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6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61993</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48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83058</xdr:rowOff>
    </xdr:from>
    <xdr:to>
      <xdr:col>74</xdr:col>
      <xdr:colOff>31750</xdr:colOff>
      <xdr:row>18</xdr:row>
      <xdr:rowOff>13208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9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169435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84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55626</xdr:rowOff>
    </xdr:from>
    <xdr:to>
      <xdr:col>69</xdr:col>
      <xdr:colOff>142875</xdr:colOff>
      <xdr:row>17</xdr:row>
      <xdr:rowOff>157226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7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142003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5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73914</xdr:rowOff>
    </xdr:from>
    <xdr:to>
      <xdr:col>65</xdr:col>
      <xdr:colOff>53975</xdr:colOff>
      <xdr:row>18</xdr:row>
      <xdr:rowOff>4064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8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160291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74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扶助費に係る経常収支比率が類似団体平均を概ね上回っている要因として、障害者自立支援給付事業や保育関係の給付費の額が膨らんでいることなどが挙げられる。資格審査等の適正化や各種給付等への独自加算等の見直しを進めていくことで、財政を圧迫する上昇傾向に歯止めをかけるよう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69850</xdr:rowOff>
    </xdr:from>
    <xdr:to>
      <xdr:col>24</xdr:col>
      <xdr:colOff>25400</xdr:colOff>
      <xdr:row>57</xdr:row>
      <xdr:rowOff>107950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842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24130</xdr:rowOff>
    </xdr:from>
    <xdr:to>
      <xdr:col>19</xdr:col>
      <xdr:colOff>187325</xdr:colOff>
      <xdr:row>57</xdr:row>
      <xdr:rowOff>107950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7967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165100</xdr:rowOff>
    </xdr:from>
    <xdr:to>
      <xdr:col>15</xdr:col>
      <xdr:colOff>98425</xdr:colOff>
      <xdr:row>57</xdr:row>
      <xdr:rowOff>24130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766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157480</xdr:rowOff>
    </xdr:from>
    <xdr:to>
      <xdr:col>11</xdr:col>
      <xdr:colOff>9525</xdr:colOff>
      <xdr:row>56</xdr:row>
      <xdr:rowOff>165100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7586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95250</xdr:rowOff>
    </xdr:from>
    <xdr:to>
      <xdr:col>6</xdr:col>
      <xdr:colOff>171450</xdr:colOff>
      <xdr:row>56</xdr:row>
      <xdr:rowOff>25400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35577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35577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57150</xdr:rowOff>
    </xdr:from>
    <xdr:to>
      <xdr:col>20</xdr:col>
      <xdr:colOff>38100</xdr:colOff>
      <xdr:row>57</xdr:row>
      <xdr:rowOff>158750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143527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91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144780</xdr:rowOff>
    </xdr:from>
    <xdr:to>
      <xdr:col>15</xdr:col>
      <xdr:colOff>149225</xdr:colOff>
      <xdr:row>57</xdr:row>
      <xdr:rowOff>74930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59707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114300</xdr:rowOff>
    </xdr:from>
    <xdr:to>
      <xdr:col>11</xdr:col>
      <xdr:colOff>60325</xdr:colOff>
      <xdr:row>57</xdr:row>
      <xdr:rowOff>44450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29227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106680</xdr:rowOff>
    </xdr:from>
    <xdr:to>
      <xdr:col>6</xdr:col>
      <xdr:colOff>171450</xdr:colOff>
      <xdr:row>57</xdr:row>
      <xdr:rowOff>36830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21607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その他に係る経常収支比率が類似団体平均を</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ポイント上回っているのは、繰出金の増加が主な要因である。令和３年度に大きく悪化したのは、</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年後利率見直し時の一括償還で下水道事業会計への出資金が一時的に増加したことが主に影響している。令和４年度以降、やや改善したものの依然として類似団体平均よりも高い水準にある。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今後は介護予防の推進等により、税収を主な財源とする普通会計の負担額を減らしていくよう努める。 </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159657</xdr:rowOff>
    </xdr:from>
    <xdr:to>
      <xdr:col>82</xdr:col>
      <xdr:colOff>107950</xdr:colOff>
      <xdr:row>58</xdr:row>
      <xdr:rowOff>170543</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1037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159657</xdr:rowOff>
    </xdr:from>
    <xdr:to>
      <xdr:col>78</xdr:col>
      <xdr:colOff>69850</xdr:colOff>
      <xdr:row>58</xdr:row>
      <xdr:rowOff>159657</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037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159657</xdr:rowOff>
    </xdr:from>
    <xdr:to>
      <xdr:col>73</xdr:col>
      <xdr:colOff>180975</xdr:colOff>
      <xdr:row>59</xdr:row>
      <xdr:rowOff>129722</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10103757"/>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83457</xdr:rowOff>
    </xdr:from>
    <xdr:to>
      <xdr:col>69</xdr:col>
      <xdr:colOff>92075</xdr:colOff>
      <xdr:row>59</xdr:row>
      <xdr:rowOff>129722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10027557"/>
          <a:ext cx="889000" cy="2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125185</xdr:rowOff>
    </xdr:from>
    <xdr:to>
      <xdr:col>65</xdr:col>
      <xdr:colOff>53975</xdr:colOff>
      <xdr:row>57</xdr:row>
      <xdr:rowOff>55335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65512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119743</xdr:rowOff>
    </xdr:from>
    <xdr:to>
      <xdr:col>82</xdr:col>
      <xdr:colOff>158750</xdr:colOff>
      <xdr:row>59</xdr:row>
      <xdr:rowOff>49893</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91820</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3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108857</xdr:rowOff>
    </xdr:from>
    <xdr:to>
      <xdr:col>78</xdr:col>
      <xdr:colOff>120650</xdr:colOff>
      <xdr:row>59</xdr:row>
      <xdr:rowOff>39007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23784</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3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108857</xdr:rowOff>
    </xdr:from>
    <xdr:to>
      <xdr:col>74</xdr:col>
      <xdr:colOff>31750</xdr:colOff>
      <xdr:row>59</xdr:row>
      <xdr:rowOff>39007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23784</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78922</xdr:rowOff>
    </xdr:from>
    <xdr:to>
      <xdr:col>69</xdr:col>
      <xdr:colOff>142875</xdr:colOff>
      <xdr:row>60</xdr:row>
      <xdr:rowOff>9072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19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165299</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28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32657</xdr:rowOff>
    </xdr:from>
    <xdr:to>
      <xdr:col>65</xdr:col>
      <xdr:colOff>53975</xdr:colOff>
      <xdr:row>58</xdr:row>
      <xdr:rowOff>134257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119034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一部事務組合への負担金の増加により、補助費等に係る経常収支比率は類似団体平均を</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3.7</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ポイント上回っている。　</a:t>
          </a: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今後も引き続き、一部事務組合への負担金について精査するとともに、各種団体等への補助金についても見直しを図っていくことで抑制に努める。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62992</xdr:rowOff>
    </xdr:from>
    <xdr:to>
      <xdr:col>82</xdr:col>
      <xdr:colOff>107950</xdr:colOff>
      <xdr:row>39</xdr:row>
      <xdr:rowOff>1270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578092"/>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163576</xdr:rowOff>
    </xdr:from>
    <xdr:to>
      <xdr:col>78</xdr:col>
      <xdr:colOff>69850</xdr:colOff>
      <xdr:row>39</xdr:row>
      <xdr:rowOff>1270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6786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163576</xdr:rowOff>
    </xdr:from>
    <xdr:to>
      <xdr:col>73</xdr:col>
      <xdr:colOff>180975</xdr:colOff>
      <xdr:row>39</xdr:row>
      <xdr:rowOff>19558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6786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19558</xdr:rowOff>
    </xdr:from>
    <xdr:to>
      <xdr:col>69</xdr:col>
      <xdr:colOff>92075</xdr:colOff>
      <xdr:row>39</xdr:row>
      <xdr:rowOff>65278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70610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xdr:rowOff>
    </xdr:from>
    <xdr:to>
      <xdr:col>82</xdr:col>
      <xdr:colOff>158750</xdr:colOff>
      <xdr:row>38</xdr:row>
      <xdr:rowOff>113792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155719</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121920</xdr:rowOff>
    </xdr:from>
    <xdr:to>
      <xdr:col>78</xdr:col>
      <xdr:colOff>120650</xdr:colOff>
      <xdr:row>39</xdr:row>
      <xdr:rowOff>52070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36847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72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112776</xdr:rowOff>
    </xdr:from>
    <xdr:to>
      <xdr:col>74</xdr:col>
      <xdr:colOff>31750</xdr:colOff>
      <xdr:row>39</xdr:row>
      <xdr:rowOff>42926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27703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71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140208</xdr:rowOff>
    </xdr:from>
    <xdr:to>
      <xdr:col>69</xdr:col>
      <xdr:colOff>142875</xdr:colOff>
      <xdr:row>39</xdr:row>
      <xdr:rowOff>70358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55135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14478</xdr:rowOff>
    </xdr:from>
    <xdr:to>
      <xdr:col>65</xdr:col>
      <xdr:colOff>53975</xdr:colOff>
      <xdr:row>39</xdr:row>
      <xdr:rowOff>116078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70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100855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78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令和５年度に第三セクター等改革推進債の償還が完了したことから、令和６年度は前年度より</a:t>
          </a:r>
          <a:r>
            <a:rPr kumimoji="1" lang="en-US" altLang="ja-JP" sz="1100">
              <a:latin typeface="ＭＳ ゴシック" panose="020B0609070205080204" pitchFamily="49" charset="-128"/>
              <a:ea typeface="ＭＳ ゴシック" panose="020B0609070205080204" pitchFamily="49" charset="-128"/>
            </a:rPr>
            <a:t>2.3</a:t>
          </a:r>
          <a:r>
            <a:rPr kumimoji="1" lang="ja-JP" altLang="en-US" sz="1100">
              <a:latin typeface="ＭＳ ゴシック" panose="020B0609070205080204" pitchFamily="49" charset="-128"/>
              <a:ea typeface="ＭＳ ゴシック" panose="020B0609070205080204" pitchFamily="49" charset="-128"/>
            </a:rPr>
            <a:t>ポイント改善した。</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　今後は野崎駅・四条畷駅周辺整備事業や庁舎整備事業などの大型事業、公共施設の老朽化対策費用等により厳しい財政運営となることが予想されるため、市債の必要性や市債発行以外の財源調達の可能性を十分に検討し、適切な市債の発行に努めていく。</a:t>
          </a:r>
        </a:p>
        <a:p>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33274</xdr:rowOff>
    </xdr:from>
    <xdr:to>
      <xdr:col>24</xdr:col>
      <xdr:colOff>25400</xdr:colOff>
      <xdr:row>78</xdr:row>
      <xdr:rowOff>72137</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34924"/>
          <a:ext cx="838200" cy="21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72137</xdr:rowOff>
    </xdr:from>
    <xdr:to>
      <xdr:col>19</xdr:col>
      <xdr:colOff>187325</xdr:colOff>
      <xdr:row>78</xdr:row>
      <xdr:rowOff>72137</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4452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72137</xdr:rowOff>
    </xdr:from>
    <xdr:to>
      <xdr:col>15</xdr:col>
      <xdr:colOff>98425</xdr:colOff>
      <xdr:row>78</xdr:row>
      <xdr:rowOff>99568</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445237"/>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99568</xdr:rowOff>
    </xdr:from>
    <xdr:to>
      <xdr:col>11</xdr:col>
      <xdr:colOff>9525</xdr:colOff>
      <xdr:row>78</xdr:row>
      <xdr:rowOff>145287</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472668"/>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112776</xdr:rowOff>
    </xdr:from>
    <xdr:to>
      <xdr:col>6</xdr:col>
      <xdr:colOff>171450</xdr:colOff>
      <xdr:row>79</xdr:row>
      <xdr:rowOff>42926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485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27703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572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153924</xdr:rowOff>
    </xdr:from>
    <xdr:to>
      <xdr:col>24</xdr:col>
      <xdr:colOff>76200</xdr:colOff>
      <xdr:row>77</xdr:row>
      <xdr:rowOff>84074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170451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29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21337</xdr:rowOff>
    </xdr:from>
    <xdr:to>
      <xdr:col>20</xdr:col>
      <xdr:colOff>38100</xdr:colOff>
      <xdr:row>78</xdr:row>
      <xdr:rowOff>122937</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107714</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21337</xdr:rowOff>
    </xdr:from>
    <xdr:to>
      <xdr:col>15</xdr:col>
      <xdr:colOff>149225</xdr:colOff>
      <xdr:row>78</xdr:row>
      <xdr:rowOff>122937</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107714</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48768</xdr:rowOff>
    </xdr:from>
    <xdr:to>
      <xdr:col>11</xdr:col>
      <xdr:colOff>60325</xdr:colOff>
      <xdr:row>78</xdr:row>
      <xdr:rowOff>150368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135145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94487</xdr:rowOff>
    </xdr:from>
    <xdr:to>
      <xdr:col>6</xdr:col>
      <xdr:colOff>171450</xdr:colOff>
      <xdr:row>79</xdr:row>
      <xdr:rowOff>24637</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34814</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236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類似団体平均と比較して高い要因は、主として物件費・補助費等が高いことにある。</a:t>
          </a:r>
        </a:p>
        <a:p>
          <a:r>
            <a:rPr kumimoji="1" lang="ja-JP" altLang="en-US" sz="1100">
              <a:latin typeface="ＭＳ Ｐゴシック" panose="020B0600070205080204" pitchFamily="50" charset="-128"/>
              <a:ea typeface="ＭＳ Ｐゴシック" panose="020B0600070205080204" pitchFamily="50" charset="-128"/>
            </a:rPr>
            <a:t>　行政経営改革指針に沿って、スクラップアンドビルドの徹底による歳出の抑制に努めることにより、改善を図っていく。</a:t>
          </a:r>
        </a:p>
        <a:p>
          <a:r>
            <a:rPr kumimoji="1" lang="ja-JP" altLang="en-US" sz="1100">
              <a:latin typeface="ＭＳ Ｐゴシック" panose="020B0600070205080204" pitchFamily="50" charset="-128"/>
              <a:ea typeface="ＭＳ Ｐゴシック" panose="020B0600070205080204" pitchFamily="50" charset="-128"/>
            </a:rPr>
            <a:t>　また、人口流入や企業誘致に取り組むことで、安定的な財源を確保するとともに、公民連携の推進や各種補助金の活用等により歳入確保に努める。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123189</xdr:rowOff>
    </xdr:from>
    <xdr:to>
      <xdr:col>82</xdr:col>
      <xdr:colOff>107950</xdr:colOff>
      <xdr:row>79</xdr:row>
      <xdr:rowOff>146050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6677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111761</xdr:rowOff>
    </xdr:from>
    <xdr:to>
      <xdr:col>78</xdr:col>
      <xdr:colOff>69850</xdr:colOff>
      <xdr:row>79</xdr:row>
      <xdr:rowOff>123189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484861"/>
          <a:ext cx="889000" cy="18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111761</xdr:rowOff>
    </xdr:from>
    <xdr:to>
      <xdr:col>73</xdr:col>
      <xdr:colOff>180975</xdr:colOff>
      <xdr:row>79</xdr:row>
      <xdr:rowOff>46989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3484861"/>
          <a:ext cx="889000" cy="10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16511</xdr:rowOff>
    </xdr:from>
    <xdr:to>
      <xdr:col>69</xdr:col>
      <xdr:colOff>92075</xdr:colOff>
      <xdr:row>79</xdr:row>
      <xdr:rowOff>46989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004800" y="135610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168927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95250</xdr:rowOff>
    </xdr:from>
    <xdr:to>
      <xdr:col>82</xdr:col>
      <xdr:colOff>158750</xdr:colOff>
      <xdr:row>80</xdr:row>
      <xdr:rowOff>25400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63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67327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72389</xdr:rowOff>
    </xdr:from>
    <xdr:to>
      <xdr:col>78</xdr:col>
      <xdr:colOff>120650</xdr:colOff>
      <xdr:row>80</xdr:row>
      <xdr:rowOff>2539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61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158766</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703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60961</xdr:rowOff>
    </xdr:from>
    <xdr:to>
      <xdr:col>74</xdr:col>
      <xdr:colOff>31750</xdr:colOff>
      <xdr:row>78</xdr:row>
      <xdr:rowOff>162561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4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147338</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52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167639</xdr:rowOff>
    </xdr:from>
    <xdr:to>
      <xdr:col>69</xdr:col>
      <xdr:colOff>142875</xdr:colOff>
      <xdr:row>79</xdr:row>
      <xdr:rowOff>97789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82566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137161</xdr:rowOff>
    </xdr:from>
    <xdr:to>
      <xdr:col>65</xdr:col>
      <xdr:colOff>53975</xdr:colOff>
      <xdr:row>79</xdr:row>
      <xdr:rowOff>67311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51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52088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59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大阪府大東市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94767</xdr:rowOff>
    </xdr:from>
    <xdr:to>
      <xdr:col>29</xdr:col>
      <xdr:colOff>127000</xdr:colOff>
      <xdr:row>17</xdr:row>
      <xdr:rowOff>156756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57042"/>
          <a:ext cx="647700" cy="619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156756</xdr:rowOff>
    </xdr:from>
    <xdr:to>
      <xdr:col>26</xdr:col>
      <xdr:colOff>50800</xdr:colOff>
      <xdr:row>18</xdr:row>
      <xdr:rowOff>39313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19031"/>
          <a:ext cx="698500" cy="540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23768</xdr:rowOff>
    </xdr:from>
    <xdr:to>
      <xdr:col>22</xdr:col>
      <xdr:colOff>114300</xdr:colOff>
      <xdr:row>18</xdr:row>
      <xdr:rowOff>39313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57493"/>
          <a:ext cx="698500" cy="155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23768</xdr:rowOff>
    </xdr:from>
    <xdr:to>
      <xdr:col>18</xdr:col>
      <xdr:colOff>177800</xdr:colOff>
      <xdr:row>18</xdr:row>
      <xdr:rowOff>44361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57493"/>
          <a:ext cx="698500" cy="20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163906</xdr:rowOff>
    </xdr:from>
    <xdr:to>
      <xdr:col>15</xdr:col>
      <xdr:colOff>101600</xdr:colOff>
      <xdr:row>17</xdr:row>
      <xdr:rowOff>94056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47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104233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2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43967</xdr:rowOff>
    </xdr:from>
    <xdr:to>
      <xdr:col>29</xdr:col>
      <xdr:colOff>177800</xdr:colOff>
      <xdr:row>17</xdr:row>
      <xdr:rowOff>145567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062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16044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78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105956</xdr:rowOff>
    </xdr:from>
    <xdr:to>
      <xdr:col>26</xdr:col>
      <xdr:colOff>101600</xdr:colOff>
      <xdr:row>18</xdr:row>
      <xdr:rowOff>36106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682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20883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546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159963</xdr:rowOff>
    </xdr:from>
    <xdr:to>
      <xdr:col>22</xdr:col>
      <xdr:colOff>165100</xdr:colOff>
      <xdr:row>18</xdr:row>
      <xdr:rowOff>90113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222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74890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0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144418</xdr:rowOff>
    </xdr:from>
    <xdr:to>
      <xdr:col>19</xdr:col>
      <xdr:colOff>38100</xdr:colOff>
      <xdr:row>18</xdr:row>
      <xdr:rowOff>74568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066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59345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93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165011</xdr:rowOff>
    </xdr:from>
    <xdr:to>
      <xdr:col>15</xdr:col>
      <xdr:colOff>101600</xdr:colOff>
      <xdr:row>18</xdr:row>
      <xdr:rowOff>95161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272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79938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13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334835</xdr:rowOff>
    </xdr:from>
    <xdr:to>
      <xdr:col>29</xdr:col>
      <xdr:colOff>127000</xdr:colOff>
      <xdr:row>36</xdr:row>
      <xdr:rowOff>127153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45185"/>
          <a:ext cx="647700" cy="1352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319710</xdr:rowOff>
    </xdr:from>
    <xdr:to>
      <xdr:col>26</xdr:col>
      <xdr:colOff>50800</xdr:colOff>
      <xdr:row>35</xdr:row>
      <xdr:rowOff>334835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30060"/>
          <a:ext cx="698500" cy="151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133629</xdr:rowOff>
    </xdr:from>
    <xdr:to>
      <xdr:col>22</xdr:col>
      <xdr:colOff>114300</xdr:colOff>
      <xdr:row>35</xdr:row>
      <xdr:rowOff>319710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743979"/>
          <a:ext cx="698500" cy="1860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133629</xdr:rowOff>
    </xdr:from>
    <xdr:to>
      <xdr:col>18</xdr:col>
      <xdr:colOff>177800</xdr:colOff>
      <xdr:row>35</xdr:row>
      <xdr:rowOff>284696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43979"/>
          <a:ext cx="698500" cy="151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243794</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11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76353</xdr:rowOff>
    </xdr:from>
    <xdr:to>
      <xdr:col>29</xdr:col>
      <xdr:colOff>177800</xdr:colOff>
      <xdr:row>37</xdr:row>
      <xdr:rowOff>6503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296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48430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01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284035</xdr:rowOff>
    </xdr:from>
    <xdr:to>
      <xdr:col>26</xdr:col>
      <xdr:colOff>101600</xdr:colOff>
      <xdr:row>36</xdr:row>
      <xdr:rowOff>42735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94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27512</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80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268910</xdr:rowOff>
    </xdr:from>
    <xdr:to>
      <xdr:col>22</xdr:col>
      <xdr:colOff>165100</xdr:colOff>
      <xdr:row>36</xdr:row>
      <xdr:rowOff>27610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79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12387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82829</xdr:rowOff>
    </xdr:from>
    <xdr:to>
      <xdr:col>19</xdr:col>
      <xdr:colOff>38100</xdr:colOff>
      <xdr:row>35</xdr:row>
      <xdr:rowOff>184429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93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194606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62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233896</xdr:rowOff>
    </xdr:from>
    <xdr:to>
      <xdr:col>15</xdr:col>
      <xdr:colOff>101600</xdr:colOff>
      <xdr:row>35</xdr:row>
      <xdr:rowOff>335496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442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320273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30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大阪府大東市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115,687
112,176
18.27
55,474,646
54,454,319
1,013,766
26,456,165
30,644,043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123218</xdr:rowOff>
    </xdr:from>
    <xdr:to>
      <xdr:col>24</xdr:col>
      <xdr:colOff>63500</xdr:colOff>
      <xdr:row>37</xdr:row>
      <xdr:rowOff>71166</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95418"/>
          <a:ext cx="838200" cy="11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71166</xdr:rowOff>
    </xdr:from>
    <xdr:to>
      <xdr:col>19</xdr:col>
      <xdr:colOff>177800</xdr:colOff>
      <xdr:row>37</xdr:row>
      <xdr:rowOff>114828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414816"/>
          <a:ext cx="889000" cy="43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86573</xdr:rowOff>
    </xdr:from>
    <xdr:to>
      <xdr:col>15</xdr:col>
      <xdr:colOff>50800</xdr:colOff>
      <xdr:row>37</xdr:row>
      <xdr:rowOff>114828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430223"/>
          <a:ext cx="889000" cy="2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86573</xdr:rowOff>
    </xdr:from>
    <xdr:to>
      <xdr:col>10</xdr:col>
      <xdr:colOff>114300</xdr:colOff>
      <xdr:row>37</xdr:row>
      <xdr:rowOff>121892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430223"/>
          <a:ext cx="889000" cy="35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69583</xdr:rowOff>
    </xdr:from>
    <xdr:to>
      <xdr:col>6</xdr:col>
      <xdr:colOff>38100</xdr:colOff>
      <xdr:row>35</xdr:row>
      <xdr:rowOff>171183</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070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16260</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45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72418</xdr:rowOff>
    </xdr:from>
    <xdr:to>
      <xdr:col>24</xdr:col>
      <xdr:colOff>114300</xdr:colOff>
      <xdr:row>37</xdr:row>
      <xdr:rowOff>2568</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24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50845</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23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20366</xdr:rowOff>
    </xdr:from>
    <xdr:to>
      <xdr:col>20</xdr:col>
      <xdr:colOff>38100</xdr:colOff>
      <xdr:row>37</xdr:row>
      <xdr:rowOff>121966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6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113093</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4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64028</xdr:rowOff>
    </xdr:from>
    <xdr:to>
      <xdr:col>15</xdr:col>
      <xdr:colOff>101600</xdr:colOff>
      <xdr:row>37</xdr:row>
      <xdr:rowOff>165629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40767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156756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50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35773</xdr:rowOff>
    </xdr:from>
    <xdr:to>
      <xdr:col>10</xdr:col>
      <xdr:colOff>165100</xdr:colOff>
      <xdr:row>37</xdr:row>
      <xdr:rowOff>137373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7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128500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472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71092</xdr:rowOff>
    </xdr:from>
    <xdr:to>
      <xdr:col>6</xdr:col>
      <xdr:colOff>38100</xdr:colOff>
      <xdr:row>38</xdr:row>
      <xdr:rowOff>1242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1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163819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507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72785</xdr:rowOff>
    </xdr:from>
    <xdr:to>
      <xdr:col>24</xdr:col>
      <xdr:colOff>63500</xdr:colOff>
      <xdr:row>56</xdr:row>
      <xdr:rowOff>13758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02535"/>
          <a:ext cx="838200" cy="11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164356</xdr:rowOff>
    </xdr:from>
    <xdr:to>
      <xdr:col>19</xdr:col>
      <xdr:colOff>177800</xdr:colOff>
      <xdr:row>56</xdr:row>
      <xdr:rowOff>13758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94106"/>
          <a:ext cx="889000" cy="20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164356</xdr:rowOff>
    </xdr:from>
    <xdr:to>
      <xdr:col>15</xdr:col>
      <xdr:colOff>50800</xdr:colOff>
      <xdr:row>56</xdr:row>
      <xdr:rowOff>72459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94106"/>
          <a:ext cx="889000" cy="7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72459</xdr:rowOff>
    </xdr:from>
    <xdr:to>
      <xdr:col>10</xdr:col>
      <xdr:colOff>114300</xdr:colOff>
      <xdr:row>56</xdr:row>
      <xdr:rowOff>108904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73659"/>
          <a:ext cx="889000" cy="36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79560</xdr:rowOff>
    </xdr:from>
    <xdr:to>
      <xdr:col>6</xdr:col>
      <xdr:colOff>38100</xdr:colOff>
      <xdr:row>58</xdr:row>
      <xdr:rowOff>9710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5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837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4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21985</xdr:rowOff>
    </xdr:from>
    <xdr:to>
      <xdr:col>24</xdr:col>
      <xdr:colOff>114300</xdr:colOff>
      <xdr:row>55</xdr:row>
      <xdr:rowOff>123585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5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44862</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0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134408</xdr:rowOff>
    </xdr:from>
    <xdr:to>
      <xdr:col>20</xdr:col>
      <xdr:colOff>38100</xdr:colOff>
      <xdr:row>56</xdr:row>
      <xdr:rowOff>64558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6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81085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33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113556</xdr:rowOff>
    </xdr:from>
    <xdr:to>
      <xdr:col>15</xdr:col>
      <xdr:colOff>101600</xdr:colOff>
      <xdr:row>56</xdr:row>
      <xdr:rowOff>43706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4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60233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318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21659</xdr:rowOff>
    </xdr:from>
    <xdr:to>
      <xdr:col>10</xdr:col>
      <xdr:colOff>165100</xdr:colOff>
      <xdr:row>56</xdr:row>
      <xdr:rowOff>123259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2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139786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398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58104</xdr:rowOff>
    </xdr:from>
    <xdr:to>
      <xdr:col>6</xdr:col>
      <xdr:colOff>38100</xdr:colOff>
      <xdr:row>56</xdr:row>
      <xdr:rowOff>159704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5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4781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43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62776</xdr:rowOff>
    </xdr:from>
    <xdr:to>
      <xdr:col>24</xdr:col>
      <xdr:colOff>63500</xdr:colOff>
      <xdr:row>76</xdr:row>
      <xdr:rowOff>103467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092976"/>
          <a:ext cx="838200" cy="40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47838</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78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103467</xdr:rowOff>
    </xdr:from>
    <xdr:to>
      <xdr:col>19</xdr:col>
      <xdr:colOff>177800</xdr:colOff>
      <xdr:row>76</xdr:row>
      <xdr:rowOff>114154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133667"/>
          <a:ext cx="889000" cy="10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4518</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20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114154</xdr:rowOff>
    </xdr:from>
    <xdr:to>
      <xdr:col>15</xdr:col>
      <xdr:colOff>50800</xdr:colOff>
      <xdr:row>76</xdr:row>
      <xdr:rowOff>152730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144354"/>
          <a:ext cx="889000" cy="3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12692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2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152730</xdr:rowOff>
    </xdr:from>
    <xdr:to>
      <xdr:col>10</xdr:col>
      <xdr:colOff>114300</xdr:colOff>
      <xdr:row>77</xdr:row>
      <xdr:rowOff>78778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82930"/>
          <a:ext cx="889000" cy="9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78670</xdr:rowOff>
    </xdr:from>
    <xdr:to>
      <xdr:col>6</xdr:col>
      <xdr:colOff>38100</xdr:colOff>
      <xdr:row>77</xdr:row>
      <xdr:rowOff>8820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0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25347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884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11976</xdr:rowOff>
    </xdr:from>
    <xdr:to>
      <xdr:col>24</xdr:col>
      <xdr:colOff>114300</xdr:colOff>
      <xdr:row>76</xdr:row>
      <xdr:rowOff>113576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04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34853</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89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52667</xdr:rowOff>
    </xdr:from>
    <xdr:to>
      <xdr:col>20</xdr:col>
      <xdr:colOff>38100</xdr:colOff>
      <xdr:row>76</xdr:row>
      <xdr:rowOff>154267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08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170794</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2858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63354</xdr:rowOff>
    </xdr:from>
    <xdr:to>
      <xdr:col>15</xdr:col>
      <xdr:colOff>101600</xdr:colOff>
      <xdr:row>76</xdr:row>
      <xdr:rowOff>164954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09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10031</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286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101930</xdr:rowOff>
    </xdr:from>
    <xdr:to>
      <xdr:col>10</xdr:col>
      <xdr:colOff>165100</xdr:colOff>
      <xdr:row>77</xdr:row>
      <xdr:rowOff>32080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1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23207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22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27978</xdr:rowOff>
    </xdr:from>
    <xdr:to>
      <xdr:col>6</xdr:col>
      <xdr:colOff>38100</xdr:colOff>
      <xdr:row>77</xdr:row>
      <xdr:rowOff>129578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2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120705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22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56783</xdr:rowOff>
    </xdr:from>
    <xdr:to>
      <xdr:col>24</xdr:col>
      <xdr:colOff>63500</xdr:colOff>
      <xdr:row>96</xdr:row>
      <xdr:rowOff>125143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515983"/>
          <a:ext cx="838200" cy="68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125143</xdr:rowOff>
    </xdr:from>
    <xdr:to>
      <xdr:col>19</xdr:col>
      <xdr:colOff>177800</xdr:colOff>
      <xdr:row>97</xdr:row>
      <xdr:rowOff>78828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584343"/>
          <a:ext cx="889000" cy="125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143723</xdr:rowOff>
    </xdr:from>
    <xdr:to>
      <xdr:col>15</xdr:col>
      <xdr:colOff>50800</xdr:colOff>
      <xdr:row>97</xdr:row>
      <xdr:rowOff>78828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602923"/>
          <a:ext cx="889000" cy="106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143723</xdr:rowOff>
    </xdr:from>
    <xdr:to>
      <xdr:col>10</xdr:col>
      <xdr:colOff>114300</xdr:colOff>
      <xdr:row>98</xdr:row>
      <xdr:rowOff>68907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602923"/>
          <a:ext cx="889000" cy="268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17760</xdr:rowOff>
    </xdr:from>
    <xdr:to>
      <xdr:col>6</xdr:col>
      <xdr:colOff>38100</xdr:colOff>
      <xdr:row>99</xdr:row>
      <xdr:rowOff>119360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99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110487</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63111" y="17084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5983</xdr:rowOff>
    </xdr:from>
    <xdr:to>
      <xdr:col>24</xdr:col>
      <xdr:colOff>114300</xdr:colOff>
      <xdr:row>96</xdr:row>
      <xdr:rowOff>107583</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46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28860</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316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74343</xdr:rowOff>
    </xdr:from>
    <xdr:to>
      <xdr:col>20</xdr:col>
      <xdr:colOff>38100</xdr:colOff>
      <xdr:row>97</xdr:row>
      <xdr:rowOff>4493</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53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21020</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308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28028</xdr:rowOff>
    </xdr:from>
    <xdr:to>
      <xdr:col>15</xdr:col>
      <xdr:colOff>101600</xdr:colOff>
      <xdr:row>97</xdr:row>
      <xdr:rowOff>129628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65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120755</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751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92923</xdr:rowOff>
    </xdr:from>
    <xdr:to>
      <xdr:col>10</xdr:col>
      <xdr:colOff>165100</xdr:colOff>
      <xdr:row>97</xdr:row>
      <xdr:rowOff>23073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55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14200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644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18107</xdr:rowOff>
    </xdr:from>
    <xdr:to>
      <xdr:col>6</xdr:col>
      <xdr:colOff>38100</xdr:colOff>
      <xdr:row>98</xdr:row>
      <xdr:rowOff>119707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82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136234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595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68540</xdr:rowOff>
    </xdr:from>
    <xdr:to>
      <xdr:col>55</xdr:col>
      <xdr:colOff>0</xdr:colOff>
      <xdr:row>36</xdr:row>
      <xdr:rowOff>139754</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6240740"/>
          <a:ext cx="838200" cy="7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59287</xdr:rowOff>
    </xdr:from>
    <xdr:to>
      <xdr:col>50</xdr:col>
      <xdr:colOff>114300</xdr:colOff>
      <xdr:row>36</xdr:row>
      <xdr:rowOff>68540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231487"/>
          <a:ext cx="889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145987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31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59287</xdr:rowOff>
    </xdr:from>
    <xdr:to>
      <xdr:col>45</xdr:col>
      <xdr:colOff>177800</xdr:colOff>
      <xdr:row>36</xdr:row>
      <xdr:rowOff>60234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231487"/>
          <a:ext cx="889000" cy="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128341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30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9442</xdr:rowOff>
    </xdr:from>
    <xdr:to>
      <xdr:col>41</xdr:col>
      <xdr:colOff>50800</xdr:colOff>
      <xdr:row>36</xdr:row>
      <xdr:rowOff>60234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152942"/>
          <a:ext cx="889000" cy="107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166441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33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123538</xdr:rowOff>
    </xdr:from>
    <xdr:to>
      <xdr:col>36</xdr:col>
      <xdr:colOff>165100</xdr:colOff>
      <xdr:row>30</xdr:row>
      <xdr:rowOff>53688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09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70215</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487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88954</xdr:rowOff>
    </xdr:from>
    <xdr:to>
      <xdr:col>55</xdr:col>
      <xdr:colOff>50800</xdr:colOff>
      <xdr:row>37</xdr:row>
      <xdr:rowOff>19104</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26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67381</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23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17740</xdr:rowOff>
    </xdr:from>
    <xdr:to>
      <xdr:col>50</xdr:col>
      <xdr:colOff>165100</xdr:colOff>
      <xdr:row>36</xdr:row>
      <xdr:rowOff>119340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18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135867</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596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8487</xdr:rowOff>
    </xdr:from>
    <xdr:to>
      <xdr:col>46</xdr:col>
      <xdr:colOff>38100</xdr:colOff>
      <xdr:row>36</xdr:row>
      <xdr:rowOff>110087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18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126614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5955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9434</xdr:rowOff>
    </xdr:from>
    <xdr:to>
      <xdr:col>41</xdr:col>
      <xdr:colOff>101600</xdr:colOff>
      <xdr:row>36</xdr:row>
      <xdr:rowOff>111034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18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127561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5956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130092</xdr:rowOff>
    </xdr:from>
    <xdr:to>
      <xdr:col>36</xdr:col>
      <xdr:colOff>165100</xdr:colOff>
      <xdr:row>30</xdr:row>
      <xdr:rowOff>60242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10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51369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194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41337</xdr:rowOff>
    </xdr:from>
    <xdr:to>
      <xdr:col>55</xdr:col>
      <xdr:colOff>0</xdr:colOff>
      <xdr:row>57</xdr:row>
      <xdr:rowOff>46845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813987"/>
          <a:ext cx="838200" cy="5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46845</xdr:rowOff>
    </xdr:from>
    <xdr:to>
      <xdr:col>50</xdr:col>
      <xdr:colOff>114300</xdr:colOff>
      <xdr:row>57</xdr:row>
      <xdr:rowOff>76334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819495"/>
          <a:ext cx="889000" cy="2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76334</xdr:rowOff>
    </xdr:from>
    <xdr:to>
      <xdr:col>45</xdr:col>
      <xdr:colOff>177800</xdr:colOff>
      <xdr:row>57</xdr:row>
      <xdr:rowOff>140898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848984"/>
          <a:ext cx="889000" cy="6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16201</xdr:rowOff>
    </xdr:from>
    <xdr:to>
      <xdr:col>41</xdr:col>
      <xdr:colOff>50800</xdr:colOff>
      <xdr:row>57</xdr:row>
      <xdr:rowOff>140898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788851"/>
          <a:ext cx="889000" cy="12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119750</xdr:rowOff>
    </xdr:from>
    <xdr:to>
      <xdr:col>36</xdr:col>
      <xdr:colOff>165100</xdr:colOff>
      <xdr:row>56</xdr:row>
      <xdr:rowOff>49900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54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66427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32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161987</xdr:rowOff>
    </xdr:from>
    <xdr:to>
      <xdr:col>55</xdr:col>
      <xdr:colOff>50800</xdr:colOff>
      <xdr:row>57</xdr:row>
      <xdr:rowOff>92137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76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140414</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74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167495</xdr:rowOff>
    </xdr:from>
    <xdr:to>
      <xdr:col>50</xdr:col>
      <xdr:colOff>165100</xdr:colOff>
      <xdr:row>57</xdr:row>
      <xdr:rowOff>97645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76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88772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86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25534</xdr:rowOff>
    </xdr:from>
    <xdr:to>
      <xdr:col>46</xdr:col>
      <xdr:colOff>38100</xdr:colOff>
      <xdr:row>57</xdr:row>
      <xdr:rowOff>127134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79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118261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89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90098</xdr:rowOff>
    </xdr:from>
    <xdr:to>
      <xdr:col>41</xdr:col>
      <xdr:colOff>101600</xdr:colOff>
      <xdr:row>58</xdr:row>
      <xdr:rowOff>20248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62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11375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55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136851</xdr:rowOff>
    </xdr:from>
    <xdr:to>
      <xdr:col>36</xdr:col>
      <xdr:colOff>165100</xdr:colOff>
      <xdr:row>57</xdr:row>
      <xdr:rowOff>67001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3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58128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83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2677</xdr:rowOff>
    </xdr:from>
    <xdr:to>
      <xdr:col>55</xdr:col>
      <xdr:colOff>0</xdr:colOff>
      <xdr:row>78</xdr:row>
      <xdr:rowOff>26521</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375777"/>
          <a:ext cx="838200" cy="2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107421</xdr:rowOff>
    </xdr:from>
    <xdr:to>
      <xdr:col>50</xdr:col>
      <xdr:colOff>114300</xdr:colOff>
      <xdr:row>78</xdr:row>
      <xdr:rowOff>26521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309071"/>
          <a:ext cx="889000" cy="90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107421</xdr:rowOff>
    </xdr:from>
    <xdr:to>
      <xdr:col>45</xdr:col>
      <xdr:colOff>177800</xdr:colOff>
      <xdr:row>77</xdr:row>
      <xdr:rowOff>158057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309071"/>
          <a:ext cx="889000" cy="50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8096</xdr:rowOff>
    </xdr:from>
    <xdr:to>
      <xdr:col>41</xdr:col>
      <xdr:colOff>50800</xdr:colOff>
      <xdr:row>77</xdr:row>
      <xdr:rowOff>158057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209746"/>
          <a:ext cx="889000" cy="14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71230</xdr:rowOff>
    </xdr:from>
    <xdr:to>
      <xdr:col>36</xdr:col>
      <xdr:colOff>165100</xdr:colOff>
      <xdr:row>77</xdr:row>
      <xdr:rowOff>1380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0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17906</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876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123327</xdr:rowOff>
    </xdr:from>
    <xdr:to>
      <xdr:col>55</xdr:col>
      <xdr:colOff>50800</xdr:colOff>
      <xdr:row>78</xdr:row>
      <xdr:rowOff>53477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32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101754</xdr:rowOff>
    </xdr:from>
    <xdr:ext cx="469744"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03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147171</xdr:rowOff>
    </xdr:from>
    <xdr:to>
      <xdr:col>50</xdr:col>
      <xdr:colOff>165100</xdr:colOff>
      <xdr:row>78</xdr:row>
      <xdr:rowOff>77321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348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68448</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441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56621</xdr:rowOff>
    </xdr:from>
    <xdr:to>
      <xdr:col>46</xdr:col>
      <xdr:colOff>38100</xdr:colOff>
      <xdr:row>77</xdr:row>
      <xdr:rowOff>158221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25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149348</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35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107257</xdr:rowOff>
    </xdr:from>
    <xdr:to>
      <xdr:col>41</xdr:col>
      <xdr:colOff>101600</xdr:colOff>
      <xdr:row>78</xdr:row>
      <xdr:rowOff>37407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30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28534</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401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128746</xdr:rowOff>
    </xdr:from>
    <xdr:to>
      <xdr:col>36</xdr:col>
      <xdr:colOff>165100</xdr:colOff>
      <xdr:row>77</xdr:row>
      <xdr:rowOff>58896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15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50023</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3251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150626</xdr:rowOff>
    </xdr:from>
    <xdr:to>
      <xdr:col>55</xdr:col>
      <xdr:colOff>0</xdr:colOff>
      <xdr:row>95</xdr:row>
      <xdr:rowOff>6815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266926"/>
          <a:ext cx="838200" cy="2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117619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233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150626</xdr:rowOff>
    </xdr:from>
    <xdr:to>
      <xdr:col>50</xdr:col>
      <xdr:colOff>114300</xdr:colOff>
      <xdr:row>95</xdr:row>
      <xdr:rowOff>149896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266926"/>
          <a:ext cx="889000" cy="170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136548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149896</xdr:rowOff>
    </xdr:from>
    <xdr:to>
      <xdr:col>45</xdr:col>
      <xdr:colOff>177800</xdr:colOff>
      <xdr:row>97</xdr:row>
      <xdr:rowOff>56032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437646"/>
          <a:ext cx="889000" cy="249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20441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47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117594</xdr:rowOff>
    </xdr:from>
    <xdr:to>
      <xdr:col>41</xdr:col>
      <xdr:colOff>50800</xdr:colOff>
      <xdr:row>97</xdr:row>
      <xdr:rowOff>56032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576794"/>
          <a:ext cx="889000" cy="10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52301</xdr:rowOff>
    </xdr:from>
    <xdr:to>
      <xdr:col>36</xdr:col>
      <xdr:colOff>165100</xdr:colOff>
      <xdr:row>94</xdr:row>
      <xdr:rowOff>153901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16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170428</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594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127465</xdr:rowOff>
    </xdr:from>
    <xdr:to>
      <xdr:col>55</xdr:col>
      <xdr:colOff>50800</xdr:colOff>
      <xdr:row>95</xdr:row>
      <xdr:rowOff>57615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24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150342</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09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99826</xdr:rowOff>
    </xdr:from>
    <xdr:to>
      <xdr:col>50</xdr:col>
      <xdr:colOff>165100</xdr:colOff>
      <xdr:row>95</xdr:row>
      <xdr:rowOff>29976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21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46503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5991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99096</xdr:rowOff>
    </xdr:from>
    <xdr:to>
      <xdr:col>46</xdr:col>
      <xdr:colOff>38100</xdr:colOff>
      <xdr:row>96</xdr:row>
      <xdr:rowOff>29246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38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45773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162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5232</xdr:rowOff>
    </xdr:from>
    <xdr:to>
      <xdr:col>41</xdr:col>
      <xdr:colOff>101600</xdr:colOff>
      <xdr:row>97</xdr:row>
      <xdr:rowOff>106832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63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97959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72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66794</xdr:rowOff>
    </xdr:from>
    <xdr:to>
      <xdr:col>36</xdr:col>
      <xdr:colOff>165100</xdr:colOff>
      <xdr:row>96</xdr:row>
      <xdr:rowOff>168394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52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159521</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618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25400</xdr:rowOff>
    </xdr:from>
    <xdr:to>
      <xdr:col>71</xdr:col>
      <xdr:colOff>177800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45180</xdr:rowOff>
    </xdr:from>
    <xdr:to>
      <xdr:col>67</xdr:col>
      <xdr:colOff>101600</xdr:colOff>
      <xdr:row>37</xdr:row>
      <xdr:rowOff>146780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38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163307</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16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106629</xdr:rowOff>
    </xdr:from>
    <xdr:to>
      <xdr:col>85</xdr:col>
      <xdr:colOff>127000</xdr:colOff>
      <xdr:row>76</xdr:row>
      <xdr:rowOff>12064</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481300" y="12965379"/>
          <a:ext cx="838200" cy="7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106629</xdr:rowOff>
    </xdr:from>
    <xdr:to>
      <xdr:col>81</xdr:col>
      <xdr:colOff>50800</xdr:colOff>
      <xdr:row>75</xdr:row>
      <xdr:rowOff>116174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4592300" y="12965379"/>
          <a:ext cx="889000" cy="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100209</xdr:rowOff>
    </xdr:from>
    <xdr:to>
      <xdr:col>76</xdr:col>
      <xdr:colOff>114300</xdr:colOff>
      <xdr:row>75</xdr:row>
      <xdr:rowOff>116174</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3703300" y="12958959"/>
          <a:ext cx="889000" cy="15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100209</xdr:rowOff>
    </xdr:from>
    <xdr:to>
      <xdr:col>71</xdr:col>
      <xdr:colOff>177800</xdr:colOff>
      <xdr:row>75</xdr:row>
      <xdr:rowOff>123184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2958959"/>
          <a:ext cx="889000" cy="2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157328</xdr:rowOff>
    </xdr:from>
    <xdr:to>
      <xdr:col>67</xdr:col>
      <xdr:colOff>101600</xdr:colOff>
      <xdr:row>75</xdr:row>
      <xdr:rowOff>87478</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8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104005</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61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132715</xdr:rowOff>
    </xdr:from>
    <xdr:to>
      <xdr:col>85</xdr:col>
      <xdr:colOff>177800</xdr:colOff>
      <xdr:row>76</xdr:row>
      <xdr:rowOff>62864</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29914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111142</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96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55829</xdr:rowOff>
    </xdr:from>
    <xdr:to>
      <xdr:col>81</xdr:col>
      <xdr:colOff>101600</xdr:colOff>
      <xdr:row>75</xdr:row>
      <xdr:rowOff>157429</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291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148556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07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65374</xdr:rowOff>
    </xdr:from>
    <xdr:to>
      <xdr:col>76</xdr:col>
      <xdr:colOff>165100</xdr:colOff>
      <xdr:row>75</xdr:row>
      <xdr:rowOff>166973</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292412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158100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016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49409</xdr:rowOff>
    </xdr:from>
    <xdr:to>
      <xdr:col>72</xdr:col>
      <xdr:colOff>38100</xdr:colOff>
      <xdr:row>75</xdr:row>
      <xdr:rowOff>151009</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90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142136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00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72384</xdr:rowOff>
    </xdr:from>
    <xdr:to>
      <xdr:col>67</xdr:col>
      <xdr:colOff>101600</xdr:colOff>
      <xdr:row>76</xdr:row>
      <xdr:rowOff>2533</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29311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165110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02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33103</xdr:rowOff>
    </xdr:from>
    <xdr:to>
      <xdr:col>85</xdr:col>
      <xdr:colOff>127000</xdr:colOff>
      <xdr:row>98</xdr:row>
      <xdr:rowOff>33648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835203"/>
          <a:ext cx="838200" cy="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142701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7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217</xdr:rowOff>
    </xdr:from>
    <xdr:to>
      <xdr:col>81</xdr:col>
      <xdr:colOff>50800</xdr:colOff>
      <xdr:row>98</xdr:row>
      <xdr:rowOff>33103</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802317"/>
          <a:ext cx="889000" cy="3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80984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88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217</xdr:rowOff>
    </xdr:from>
    <xdr:to>
      <xdr:col>76</xdr:col>
      <xdr:colOff>114300</xdr:colOff>
      <xdr:row>98</xdr:row>
      <xdr:rowOff>40804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802317"/>
          <a:ext cx="889000" cy="40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81852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40804</xdr:rowOff>
    </xdr:from>
    <xdr:to>
      <xdr:col>71</xdr:col>
      <xdr:colOff>177800</xdr:colOff>
      <xdr:row>98</xdr:row>
      <xdr:rowOff>68107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42904"/>
          <a:ext cx="889000" cy="27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29332</xdr:rowOff>
    </xdr:from>
    <xdr:to>
      <xdr:col>67</xdr:col>
      <xdr:colOff>101600</xdr:colOff>
      <xdr:row>98</xdr:row>
      <xdr:rowOff>130932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3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122059</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2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154298</xdr:rowOff>
    </xdr:from>
    <xdr:to>
      <xdr:col>85</xdr:col>
      <xdr:colOff>177800</xdr:colOff>
      <xdr:row>98</xdr:row>
      <xdr:rowOff>84448</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78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113675</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57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153753</xdr:rowOff>
    </xdr:from>
    <xdr:to>
      <xdr:col>81</xdr:col>
      <xdr:colOff>101600</xdr:colOff>
      <xdr:row>98</xdr:row>
      <xdr:rowOff>83903</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784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100430</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559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120867</xdr:rowOff>
    </xdr:from>
    <xdr:to>
      <xdr:col>76</xdr:col>
      <xdr:colOff>165100</xdr:colOff>
      <xdr:row>98</xdr:row>
      <xdr:rowOff>51017</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51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67544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526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161454</xdr:rowOff>
    </xdr:from>
    <xdr:to>
      <xdr:col>72</xdr:col>
      <xdr:colOff>38100</xdr:colOff>
      <xdr:row>98</xdr:row>
      <xdr:rowOff>91604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9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82731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88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17307</xdr:rowOff>
    </xdr:from>
    <xdr:to>
      <xdr:col>67</xdr:col>
      <xdr:colOff>101600</xdr:colOff>
      <xdr:row>98</xdr:row>
      <xdr:rowOff>118907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1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135434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9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115888</xdr:rowOff>
    </xdr:from>
    <xdr:to>
      <xdr:col>116</xdr:col>
      <xdr:colOff>63500</xdr:colOff>
      <xdr:row>37</xdr:row>
      <xdr:rowOff>123317</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459538"/>
          <a:ext cx="8382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6367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521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97218</xdr:rowOff>
    </xdr:from>
    <xdr:to>
      <xdr:col>111</xdr:col>
      <xdr:colOff>177800</xdr:colOff>
      <xdr:row>37</xdr:row>
      <xdr:rowOff>115888</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440868"/>
          <a:ext cx="889000" cy="1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69042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584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154940</xdr:rowOff>
    </xdr:from>
    <xdr:to>
      <xdr:col>107</xdr:col>
      <xdr:colOff>50800</xdr:colOff>
      <xdr:row>37</xdr:row>
      <xdr:rowOff>97218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5641340"/>
          <a:ext cx="889000" cy="79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99903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615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154940</xdr:rowOff>
    </xdr:from>
    <xdr:to>
      <xdr:col>102</xdr:col>
      <xdr:colOff>114300</xdr:colOff>
      <xdr:row>37</xdr:row>
      <xdr:rowOff>14541</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8656300" y="5641340"/>
          <a:ext cx="889000" cy="71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75709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590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11938</xdr:rowOff>
    </xdr:from>
    <xdr:to>
      <xdr:col>98</xdr:col>
      <xdr:colOff>38100</xdr:colOff>
      <xdr:row>36</xdr:row>
      <xdr:rowOff>113538</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18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130065</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5959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72517</xdr:rowOff>
    </xdr:from>
    <xdr:to>
      <xdr:col>116</xdr:col>
      <xdr:colOff>114300</xdr:colOff>
      <xdr:row>38</xdr:row>
      <xdr:rowOff>2667</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41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95394</xdr:rowOff>
    </xdr:from>
    <xdr:ext cx="469744"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26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65088</xdr:rowOff>
    </xdr:from>
    <xdr:to>
      <xdr:col>112</xdr:col>
      <xdr:colOff>38100</xdr:colOff>
      <xdr:row>37</xdr:row>
      <xdr:rowOff>166688</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40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11765</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183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46418</xdr:rowOff>
    </xdr:from>
    <xdr:to>
      <xdr:col>107</xdr:col>
      <xdr:colOff>101600</xdr:colOff>
      <xdr:row>37</xdr:row>
      <xdr:rowOff>148018</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39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164545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165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32</xdr:row>
      <xdr:rowOff>104140</xdr:rowOff>
    </xdr:from>
    <xdr:to>
      <xdr:col>102</xdr:col>
      <xdr:colOff>165100</xdr:colOff>
      <xdr:row>33</xdr:row>
      <xdr:rowOff>34290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559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31</xdr:row>
      <xdr:rowOff>50817</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536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135191</xdr:rowOff>
    </xdr:from>
    <xdr:to>
      <xdr:col>98</xdr:col>
      <xdr:colOff>38100</xdr:colOff>
      <xdr:row>37</xdr:row>
      <xdr:rowOff>65341</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30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56468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69774</xdr:rowOff>
    </xdr:from>
    <xdr:to>
      <xdr:col>98</xdr:col>
      <xdr:colOff>38100</xdr:colOff>
      <xdr:row>58</xdr:row>
      <xdr:rowOff>171374</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1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16451</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110048</xdr:rowOff>
    </xdr:from>
    <xdr:to>
      <xdr:col>116</xdr:col>
      <xdr:colOff>63500</xdr:colOff>
      <xdr:row>75</xdr:row>
      <xdr:rowOff>73439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797348"/>
          <a:ext cx="838200" cy="13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31311</xdr:rowOff>
    </xdr:from>
    <xdr:to>
      <xdr:col>111</xdr:col>
      <xdr:colOff>177800</xdr:colOff>
      <xdr:row>75</xdr:row>
      <xdr:rowOff>73439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0434300" y="12890061"/>
          <a:ext cx="889000" cy="4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31311</xdr:rowOff>
    </xdr:from>
    <xdr:to>
      <xdr:col>107</xdr:col>
      <xdr:colOff>50800</xdr:colOff>
      <xdr:row>75</xdr:row>
      <xdr:rowOff>78436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890061"/>
          <a:ext cx="889000" cy="4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78436</xdr:rowOff>
    </xdr:from>
    <xdr:to>
      <xdr:col>102</xdr:col>
      <xdr:colOff>114300</xdr:colOff>
      <xdr:row>75</xdr:row>
      <xdr:rowOff>141627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937186"/>
          <a:ext cx="889000" cy="63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96673</xdr:rowOff>
    </xdr:from>
    <xdr:to>
      <xdr:col>98</xdr:col>
      <xdr:colOff>38100</xdr:colOff>
      <xdr:row>77</xdr:row>
      <xdr:rowOff>26823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12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17950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321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59248</xdr:rowOff>
    </xdr:from>
    <xdr:to>
      <xdr:col>116</xdr:col>
      <xdr:colOff>114300</xdr:colOff>
      <xdr:row>74</xdr:row>
      <xdr:rowOff>160848</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74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82125</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597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22639</xdr:rowOff>
    </xdr:from>
    <xdr:to>
      <xdr:col>112</xdr:col>
      <xdr:colOff>38100</xdr:colOff>
      <xdr:row>75</xdr:row>
      <xdr:rowOff>124239</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88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140766</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656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151961</xdr:rowOff>
    </xdr:from>
    <xdr:to>
      <xdr:col>107</xdr:col>
      <xdr:colOff>101600</xdr:colOff>
      <xdr:row>75</xdr:row>
      <xdr:rowOff>82111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83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98638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61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27636</xdr:rowOff>
    </xdr:from>
    <xdr:to>
      <xdr:col>102</xdr:col>
      <xdr:colOff>165100</xdr:colOff>
      <xdr:row>75</xdr:row>
      <xdr:rowOff>129236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88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145763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661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90827</xdr:rowOff>
    </xdr:from>
    <xdr:to>
      <xdr:col>98</xdr:col>
      <xdr:colOff>38100</xdr:colOff>
      <xdr:row>76</xdr:row>
      <xdr:rowOff>20977</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94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37504</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24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　・歳出決算総額は、住民一人当たり</a:t>
          </a:r>
          <a:r>
            <a:rPr kumimoji="1" lang="en-US" altLang="ja-JP" sz="1000">
              <a:solidFill>
                <a:sysClr val="windowText" lastClr="000000"/>
              </a:solidFill>
              <a:latin typeface="ＭＳ ゴシック" panose="020B0609070205080204" pitchFamily="49" charset="-128"/>
              <a:ea typeface="ＭＳ ゴシック" panose="020B0609070205080204" pitchFamily="49" charset="-128"/>
            </a:rPr>
            <a:t>470,704</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円となっており令和５年度よりも</a:t>
          </a:r>
          <a:r>
            <a:rPr kumimoji="1" lang="en-US" altLang="ja-JP" sz="1000">
              <a:solidFill>
                <a:sysClr val="windowText" lastClr="000000"/>
              </a:solidFill>
              <a:latin typeface="ＭＳ ゴシック" panose="020B0609070205080204" pitchFamily="49" charset="-128"/>
              <a:ea typeface="ＭＳ ゴシック" panose="020B0609070205080204" pitchFamily="49" charset="-128"/>
            </a:rPr>
            <a:t>5,195</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円増加している。</a:t>
          </a:r>
        </a:p>
        <a:p>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　・主な構成項目である扶助費は、住民一人当たり</a:t>
          </a:r>
          <a:r>
            <a:rPr kumimoji="1" lang="en-US" altLang="ja-JP" sz="1000">
              <a:solidFill>
                <a:sysClr val="windowText" lastClr="000000"/>
              </a:solidFill>
              <a:latin typeface="ＭＳ ゴシック" panose="020B0609070205080204" pitchFamily="49" charset="-128"/>
              <a:ea typeface="ＭＳ ゴシック" panose="020B0609070205080204" pitchFamily="49" charset="-128"/>
            </a:rPr>
            <a:t>146,568</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円となっており、類似団体平均と同程度であり、大阪府平均と比べても低水準となっている。ただし、保育関連や障害福祉の分野で経費が年々膨らんでおり、今後も扶助費の増加傾向は続くものと見込まれる。そのため、他団体の動向も鑑みながら適切に施策を実施し、扶助費の増加を抑制する必要がある。</a:t>
          </a:r>
        </a:p>
        <a:p>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　・物件費については、類似団体平均を上回る水準で推移しており、令和６年度では住民一人当たり</a:t>
          </a:r>
          <a:r>
            <a:rPr kumimoji="1" lang="en-US" altLang="ja-JP" sz="1000">
              <a:solidFill>
                <a:sysClr val="windowText" lastClr="000000"/>
              </a:solidFill>
              <a:latin typeface="ＭＳ ゴシック" panose="020B0609070205080204" pitchFamily="49" charset="-128"/>
              <a:ea typeface="ＭＳ ゴシック" panose="020B0609070205080204" pitchFamily="49" charset="-128"/>
            </a:rPr>
            <a:t>83,598</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円となった。令和５年度は微減であったが年々増加傾向にある。これは、行財政改革による職員数の削減等の結果、指定管理者制度の導入や窓口業務など各種業務の委託化を進めてきたことや、近年のふるさと納税寄付金の増加に伴う事務費の増加も要因として挙げられる。</a:t>
          </a:r>
        </a:p>
        <a:p>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　今後も事務事業のアウトソーシングを推進する上で、これまでより高い水準で推移することが見込まれる。</a:t>
          </a:r>
        </a:p>
        <a:p>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　・人件費については、行財政改革による職員数の削減等の結果、類似団体平均を下回る水準で推移している。</a:t>
          </a:r>
        </a:p>
        <a:p>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　・投資及び出資金については、令和３年度に</a:t>
          </a:r>
          <a:r>
            <a:rPr kumimoji="1" lang="en-US" altLang="ja-JP" sz="1000">
              <a:solidFill>
                <a:sysClr val="windowText" lastClr="000000"/>
              </a:solidFill>
              <a:latin typeface="ＭＳ ゴシック" panose="020B0609070205080204" pitchFamily="49" charset="-128"/>
              <a:ea typeface="ＭＳ ゴシック" panose="020B0609070205080204" pitchFamily="49" charset="-128"/>
            </a:rPr>
            <a:t>10</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年後利率見直し時の一括償還で下水道事業会計への出資金が増加した反動を受け、住民一人当たりコストが減少したものである。</a:t>
          </a:r>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　・補助費等の令和２年度が突出しているのは定額給付金の影響である。</a:t>
          </a:r>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大阪府大東市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115,687
112,176
18.27
55,474,646
54,454,319
1,013,766
26,456,165
30,644,043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169418</xdr:rowOff>
    </xdr:from>
    <xdr:to>
      <xdr:col>24</xdr:col>
      <xdr:colOff>63500</xdr:colOff>
      <xdr:row>36</xdr:row>
      <xdr:rowOff>31115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3797300" y="6170168"/>
          <a:ext cx="83820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136351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596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169418</xdr:rowOff>
    </xdr:from>
    <xdr:to>
      <xdr:col>19</xdr:col>
      <xdr:colOff>177800</xdr:colOff>
      <xdr:row>36</xdr:row>
      <xdr:rowOff>66548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17016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19114</xdr:rowOff>
    </xdr:from>
    <xdr:to>
      <xdr:col>15</xdr:col>
      <xdr:colOff>50800</xdr:colOff>
      <xdr:row>36</xdr:row>
      <xdr:rowOff>66548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6191314"/>
          <a:ext cx="889000" cy="4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19114</xdr:rowOff>
    </xdr:from>
    <xdr:to>
      <xdr:col>10</xdr:col>
      <xdr:colOff>114300</xdr:colOff>
      <xdr:row>36</xdr:row>
      <xdr:rowOff>69977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1130300" y="6191314"/>
          <a:ext cx="889000" cy="5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89472</xdr:rowOff>
    </xdr:from>
    <xdr:to>
      <xdr:col>6</xdr:col>
      <xdr:colOff>38100</xdr:colOff>
      <xdr:row>37</xdr:row>
      <xdr:rowOff>19622</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2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10749</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354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151765</xdr:rowOff>
    </xdr:from>
    <xdr:to>
      <xdr:col>24</xdr:col>
      <xdr:colOff>114300</xdr:colOff>
      <xdr:row>36</xdr:row>
      <xdr:rowOff>81915</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15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130192</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6130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118618</xdr:rowOff>
    </xdr:from>
    <xdr:to>
      <xdr:col>20</xdr:col>
      <xdr:colOff>38100</xdr:colOff>
      <xdr:row>36</xdr:row>
      <xdr:rowOff>48768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11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65295</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894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15748</xdr:rowOff>
    </xdr:from>
    <xdr:to>
      <xdr:col>15</xdr:col>
      <xdr:colOff>101600</xdr:colOff>
      <xdr:row>36</xdr:row>
      <xdr:rowOff>117348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18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108475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280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139764</xdr:rowOff>
    </xdr:from>
    <xdr:to>
      <xdr:col>10</xdr:col>
      <xdr:colOff>165100</xdr:colOff>
      <xdr:row>36</xdr:row>
      <xdr:rowOff>69914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14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86441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91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19177</xdr:rowOff>
    </xdr:from>
    <xdr:to>
      <xdr:col>6</xdr:col>
      <xdr:colOff>38100</xdr:colOff>
      <xdr:row>36</xdr:row>
      <xdr:rowOff>120777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1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137304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966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148349</xdr:rowOff>
    </xdr:from>
    <xdr:to>
      <xdr:col>24</xdr:col>
      <xdr:colOff>63500</xdr:colOff>
      <xdr:row>57</xdr:row>
      <xdr:rowOff>152205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3797300" y="9920999"/>
          <a:ext cx="838200" cy="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148349</xdr:rowOff>
    </xdr:from>
    <xdr:to>
      <xdr:col>19</xdr:col>
      <xdr:colOff>177800</xdr:colOff>
      <xdr:row>58</xdr:row>
      <xdr:rowOff>29504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920999"/>
          <a:ext cx="889000" cy="52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21389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96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25446</xdr:rowOff>
    </xdr:from>
    <xdr:to>
      <xdr:col>15</xdr:col>
      <xdr:colOff>50800</xdr:colOff>
      <xdr:row>58</xdr:row>
      <xdr:rowOff>29504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9969546"/>
          <a:ext cx="889000" cy="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130167</xdr:rowOff>
    </xdr:from>
    <xdr:to>
      <xdr:col>10</xdr:col>
      <xdr:colOff>114300</xdr:colOff>
      <xdr:row>58</xdr:row>
      <xdr:rowOff>25446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559917"/>
          <a:ext cx="889000" cy="40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94421</xdr:rowOff>
    </xdr:from>
    <xdr:to>
      <xdr:col>6</xdr:col>
      <xdr:colOff>38100</xdr:colOff>
      <xdr:row>56</xdr:row>
      <xdr:rowOff>24571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2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15698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616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101405</xdr:rowOff>
    </xdr:from>
    <xdr:to>
      <xdr:col>24</xdr:col>
      <xdr:colOff>114300</xdr:colOff>
      <xdr:row>58</xdr:row>
      <xdr:rowOff>31555</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87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68029</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97549</xdr:rowOff>
    </xdr:from>
    <xdr:to>
      <xdr:col>20</xdr:col>
      <xdr:colOff>38100</xdr:colOff>
      <xdr:row>58</xdr:row>
      <xdr:rowOff>27699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87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44226</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64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150154</xdr:rowOff>
    </xdr:from>
    <xdr:to>
      <xdr:col>15</xdr:col>
      <xdr:colOff>101600</xdr:colOff>
      <xdr:row>58</xdr:row>
      <xdr:rowOff>80304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71431</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15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146096</xdr:rowOff>
    </xdr:from>
    <xdr:to>
      <xdr:col>10</xdr:col>
      <xdr:colOff>165100</xdr:colOff>
      <xdr:row>58</xdr:row>
      <xdr:rowOff>76246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91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67373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1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79367</xdr:rowOff>
    </xdr:from>
    <xdr:to>
      <xdr:col>6</xdr:col>
      <xdr:colOff>38100</xdr:colOff>
      <xdr:row>56</xdr:row>
      <xdr:rowOff>9517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0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26044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284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39794</xdr:rowOff>
    </xdr:from>
    <xdr:to>
      <xdr:col>24</xdr:col>
      <xdr:colOff>63500</xdr:colOff>
      <xdr:row>76</xdr:row>
      <xdr:rowOff>138001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069994"/>
          <a:ext cx="838200" cy="98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138001</xdr:rowOff>
    </xdr:from>
    <xdr:to>
      <xdr:col>19</xdr:col>
      <xdr:colOff>177800</xdr:colOff>
      <xdr:row>77</xdr:row>
      <xdr:rowOff>35161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168201"/>
          <a:ext cx="889000" cy="6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31059</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143349</xdr:rowOff>
    </xdr:from>
    <xdr:to>
      <xdr:col>15</xdr:col>
      <xdr:colOff>50800</xdr:colOff>
      <xdr:row>77</xdr:row>
      <xdr:rowOff>35161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173549"/>
          <a:ext cx="889000" cy="63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143349</xdr:rowOff>
    </xdr:from>
    <xdr:to>
      <xdr:col>10</xdr:col>
      <xdr:colOff>114300</xdr:colOff>
      <xdr:row>78</xdr:row>
      <xdr:rowOff>38278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173549"/>
          <a:ext cx="889000" cy="23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26980</xdr:rowOff>
    </xdr:from>
    <xdr:to>
      <xdr:col>6</xdr:col>
      <xdr:colOff>38100</xdr:colOff>
      <xdr:row>79</xdr:row>
      <xdr:rowOff>128580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571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119707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664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160444</xdr:rowOff>
    </xdr:from>
    <xdr:to>
      <xdr:col>24</xdr:col>
      <xdr:colOff>114300</xdr:colOff>
      <xdr:row>76</xdr:row>
      <xdr:rowOff>90594</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01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11871</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870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87201</xdr:rowOff>
    </xdr:from>
    <xdr:to>
      <xdr:col>20</xdr:col>
      <xdr:colOff>38100</xdr:colOff>
      <xdr:row>77</xdr:row>
      <xdr:rowOff>17351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11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8478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21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155811</xdr:rowOff>
    </xdr:from>
    <xdr:to>
      <xdr:col>15</xdr:col>
      <xdr:colOff>101600</xdr:colOff>
      <xdr:row>77</xdr:row>
      <xdr:rowOff>85961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18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102488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961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92549</xdr:rowOff>
    </xdr:from>
    <xdr:to>
      <xdr:col>10</xdr:col>
      <xdr:colOff>165100</xdr:colOff>
      <xdr:row>77</xdr:row>
      <xdr:rowOff>22699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12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39227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897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158928</xdr:rowOff>
    </xdr:from>
    <xdr:to>
      <xdr:col>6</xdr:col>
      <xdr:colOff>38100</xdr:colOff>
      <xdr:row>78</xdr:row>
      <xdr:rowOff>89078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6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105605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135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31762</xdr:rowOff>
    </xdr:from>
    <xdr:to>
      <xdr:col>24</xdr:col>
      <xdr:colOff>63500</xdr:colOff>
      <xdr:row>98</xdr:row>
      <xdr:rowOff>41687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833862"/>
          <a:ext cx="838200" cy="9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124840</xdr:rowOff>
    </xdr:from>
    <xdr:to>
      <xdr:col>19</xdr:col>
      <xdr:colOff>177800</xdr:colOff>
      <xdr:row>98</xdr:row>
      <xdr:rowOff>31762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755490"/>
          <a:ext cx="889000" cy="7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124840</xdr:rowOff>
    </xdr:from>
    <xdr:to>
      <xdr:col>15</xdr:col>
      <xdr:colOff>50800</xdr:colOff>
      <xdr:row>97</xdr:row>
      <xdr:rowOff>139719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755490"/>
          <a:ext cx="889000" cy="14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139719</xdr:rowOff>
    </xdr:from>
    <xdr:to>
      <xdr:col>10</xdr:col>
      <xdr:colOff>114300</xdr:colOff>
      <xdr:row>98</xdr:row>
      <xdr:rowOff>51708</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770369"/>
          <a:ext cx="889000" cy="8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21425</xdr:rowOff>
    </xdr:from>
    <xdr:to>
      <xdr:col>6</xdr:col>
      <xdr:colOff>38100</xdr:colOff>
      <xdr:row>97</xdr:row>
      <xdr:rowOff>123025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652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139552</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27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162337</xdr:rowOff>
    </xdr:from>
    <xdr:to>
      <xdr:col>24</xdr:col>
      <xdr:colOff>114300</xdr:colOff>
      <xdr:row>98</xdr:row>
      <xdr:rowOff>92487</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79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77264</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70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152412</xdr:rowOff>
    </xdr:from>
    <xdr:to>
      <xdr:col>20</xdr:col>
      <xdr:colOff>38100</xdr:colOff>
      <xdr:row>98</xdr:row>
      <xdr:rowOff>82562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783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73689</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87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74040</xdr:rowOff>
    </xdr:from>
    <xdr:to>
      <xdr:col>15</xdr:col>
      <xdr:colOff>101600</xdr:colOff>
      <xdr:row>98</xdr:row>
      <xdr:rowOff>4190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70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166767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79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88919</xdr:rowOff>
    </xdr:from>
    <xdr:to>
      <xdr:col>10</xdr:col>
      <xdr:colOff>165100</xdr:colOff>
      <xdr:row>98</xdr:row>
      <xdr:rowOff>19069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71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10196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812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908</xdr:rowOff>
    </xdr:from>
    <xdr:to>
      <xdr:col>6</xdr:col>
      <xdr:colOff>38100</xdr:colOff>
      <xdr:row>98</xdr:row>
      <xdr:rowOff>102508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80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93635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12446</xdr:rowOff>
    </xdr:from>
    <xdr:to>
      <xdr:col>55</xdr:col>
      <xdr:colOff>0</xdr:colOff>
      <xdr:row>39</xdr:row>
      <xdr:rowOff>12827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698996"/>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12827</xdr:rowOff>
    </xdr:from>
    <xdr:to>
      <xdr:col>50</xdr:col>
      <xdr:colOff>114300</xdr:colOff>
      <xdr:row>39</xdr:row>
      <xdr:rowOff>16637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699377"/>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16637</xdr:rowOff>
    </xdr:from>
    <xdr:to>
      <xdr:col>45</xdr:col>
      <xdr:colOff>177800</xdr:colOff>
      <xdr:row>39</xdr:row>
      <xdr:rowOff>17018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703187"/>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17018</xdr:rowOff>
    </xdr:from>
    <xdr:to>
      <xdr:col>41</xdr:col>
      <xdr:colOff>50800</xdr:colOff>
      <xdr:row>39</xdr:row>
      <xdr:rowOff>18161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703568"/>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22987</xdr:rowOff>
    </xdr:from>
    <xdr:to>
      <xdr:col>36</xdr:col>
      <xdr:colOff>165100</xdr:colOff>
      <xdr:row>34</xdr:row>
      <xdr:rowOff>124587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5852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141114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37428" y="5627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133096</xdr:rowOff>
    </xdr:from>
    <xdr:to>
      <xdr:col>55</xdr:col>
      <xdr:colOff>50800</xdr:colOff>
      <xdr:row>39</xdr:row>
      <xdr:rowOff>63246</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64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48023</xdr:rowOff>
    </xdr:from>
    <xdr:ext cx="313932"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631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133477</xdr:rowOff>
    </xdr:from>
    <xdr:to>
      <xdr:col>50</xdr:col>
      <xdr:colOff>165100</xdr:colOff>
      <xdr:row>39</xdr:row>
      <xdr:rowOff>63627</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64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54754</xdr:rowOff>
    </xdr:from>
    <xdr:ext cx="313932"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82333" y="67413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137287</xdr:rowOff>
    </xdr:from>
    <xdr:to>
      <xdr:col>46</xdr:col>
      <xdr:colOff>38100</xdr:colOff>
      <xdr:row>39</xdr:row>
      <xdr:rowOff>67437</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65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58564</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93333" y="67451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137668</xdr:rowOff>
    </xdr:from>
    <xdr:to>
      <xdr:col>41</xdr:col>
      <xdr:colOff>101600</xdr:colOff>
      <xdr:row>39</xdr:row>
      <xdr:rowOff>67818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652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58945</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704333" y="67454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138811</xdr:rowOff>
    </xdr:from>
    <xdr:to>
      <xdr:col>36</xdr:col>
      <xdr:colOff>165100</xdr:colOff>
      <xdr:row>39</xdr:row>
      <xdr:rowOff>68961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65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60088</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815333" y="67466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106370</xdr:rowOff>
    </xdr:from>
    <xdr:to>
      <xdr:col>55</xdr:col>
      <xdr:colOff>0</xdr:colOff>
      <xdr:row>58</xdr:row>
      <xdr:rowOff>107879</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639300" y="10050470"/>
          <a:ext cx="838200" cy="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106370</xdr:rowOff>
    </xdr:from>
    <xdr:to>
      <xdr:col>50</xdr:col>
      <xdr:colOff>114300</xdr:colOff>
      <xdr:row>58</xdr:row>
      <xdr:rowOff>114371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10050470"/>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114371</xdr:rowOff>
    </xdr:from>
    <xdr:to>
      <xdr:col>45</xdr:col>
      <xdr:colOff>177800</xdr:colOff>
      <xdr:row>58</xdr:row>
      <xdr:rowOff>114966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10058471"/>
          <a:ext cx="8890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114966</xdr:rowOff>
    </xdr:from>
    <xdr:to>
      <xdr:col>41</xdr:col>
      <xdr:colOff>50800</xdr:colOff>
      <xdr:row>58</xdr:row>
      <xdr:rowOff>121092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10059066"/>
          <a:ext cx="889000" cy="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73401</xdr:rowOff>
    </xdr:from>
    <xdr:to>
      <xdr:col>36</xdr:col>
      <xdr:colOff>165100</xdr:colOff>
      <xdr:row>57</xdr:row>
      <xdr:rowOff>3551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67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20078</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449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57079</xdr:rowOff>
    </xdr:from>
    <xdr:to>
      <xdr:col>55</xdr:col>
      <xdr:colOff>50800</xdr:colOff>
      <xdr:row>58</xdr:row>
      <xdr:rowOff>158679</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1000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143456</xdr:rowOff>
    </xdr:from>
    <xdr:ext cx="378565"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916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55570</xdr:rowOff>
    </xdr:from>
    <xdr:to>
      <xdr:col>50</xdr:col>
      <xdr:colOff>165100</xdr:colOff>
      <xdr:row>58</xdr:row>
      <xdr:rowOff>157170</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99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148297</xdr:rowOff>
    </xdr:from>
    <xdr:ext cx="378565"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50017" y="100923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63571</xdr:rowOff>
    </xdr:from>
    <xdr:to>
      <xdr:col>46</xdr:col>
      <xdr:colOff>38100</xdr:colOff>
      <xdr:row>58</xdr:row>
      <xdr:rowOff>165171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10007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156298</xdr:rowOff>
    </xdr:from>
    <xdr:ext cx="378565"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61017" y="101003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64166</xdr:rowOff>
    </xdr:from>
    <xdr:to>
      <xdr:col>41</xdr:col>
      <xdr:colOff>101600</xdr:colOff>
      <xdr:row>58</xdr:row>
      <xdr:rowOff>165766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1000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156893</xdr:rowOff>
    </xdr:from>
    <xdr:ext cx="378565"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2017" y="10100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70292</xdr:rowOff>
    </xdr:from>
    <xdr:to>
      <xdr:col>36</xdr:col>
      <xdr:colOff>165100</xdr:colOff>
      <xdr:row>59</xdr:row>
      <xdr:rowOff>442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1001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163019</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3017" y="1010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20486</xdr:rowOff>
    </xdr:from>
    <xdr:to>
      <xdr:col>55</xdr:col>
      <xdr:colOff>0</xdr:colOff>
      <xdr:row>79</xdr:row>
      <xdr:rowOff>26791</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3565036"/>
          <a:ext cx="838200" cy="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90627</xdr:rowOff>
    </xdr:from>
    <xdr:to>
      <xdr:col>50</xdr:col>
      <xdr:colOff>114300</xdr:colOff>
      <xdr:row>79</xdr:row>
      <xdr:rowOff>20486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463727"/>
          <a:ext cx="889000" cy="10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34564</xdr:rowOff>
    </xdr:from>
    <xdr:to>
      <xdr:col>45</xdr:col>
      <xdr:colOff>177800</xdr:colOff>
      <xdr:row>78</xdr:row>
      <xdr:rowOff>90627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61300" y="13407664"/>
          <a:ext cx="889000" cy="56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34564</xdr:rowOff>
    </xdr:from>
    <xdr:to>
      <xdr:col>41</xdr:col>
      <xdr:colOff>50800</xdr:colOff>
      <xdr:row>78</xdr:row>
      <xdr:rowOff>119374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6972300" y="13407664"/>
          <a:ext cx="889000" cy="8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60764</xdr:rowOff>
    </xdr:from>
    <xdr:to>
      <xdr:col>36</xdr:col>
      <xdr:colOff>165100</xdr:colOff>
      <xdr:row>77</xdr:row>
      <xdr:rowOff>162364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7441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37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147441</xdr:rowOff>
    </xdr:from>
    <xdr:to>
      <xdr:col>55</xdr:col>
      <xdr:colOff>50800</xdr:colOff>
      <xdr:row>79</xdr:row>
      <xdr:rowOff>77591</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52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62368</xdr:rowOff>
    </xdr:from>
    <xdr:ext cx="378565"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435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141136</xdr:rowOff>
    </xdr:from>
    <xdr:to>
      <xdr:col>50</xdr:col>
      <xdr:colOff>165100</xdr:colOff>
      <xdr:row>79</xdr:row>
      <xdr:rowOff>71286</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51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62413</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60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39827</xdr:rowOff>
    </xdr:from>
    <xdr:to>
      <xdr:col>46</xdr:col>
      <xdr:colOff>38100</xdr:colOff>
      <xdr:row>78</xdr:row>
      <xdr:rowOff>141427</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41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132554</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505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155214</xdr:rowOff>
    </xdr:from>
    <xdr:to>
      <xdr:col>41</xdr:col>
      <xdr:colOff>101600</xdr:colOff>
      <xdr:row>78</xdr:row>
      <xdr:rowOff>85364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35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76491</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44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68574</xdr:rowOff>
    </xdr:from>
    <xdr:to>
      <xdr:col>36</xdr:col>
      <xdr:colOff>165100</xdr:colOff>
      <xdr:row>78</xdr:row>
      <xdr:rowOff>170174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44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161301</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534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22600</xdr:rowOff>
    </xdr:from>
    <xdr:to>
      <xdr:col>55</xdr:col>
      <xdr:colOff>0</xdr:colOff>
      <xdr:row>96</xdr:row>
      <xdr:rowOff>63119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481800"/>
          <a:ext cx="838200" cy="40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65272</xdr:rowOff>
    </xdr:from>
    <xdr:to>
      <xdr:col>50</xdr:col>
      <xdr:colOff>114300</xdr:colOff>
      <xdr:row>96</xdr:row>
      <xdr:rowOff>22600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353022"/>
          <a:ext cx="889000" cy="12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44544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67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25228</xdr:rowOff>
    </xdr:from>
    <xdr:to>
      <xdr:col>45</xdr:col>
      <xdr:colOff>177800</xdr:colOff>
      <xdr:row>95</xdr:row>
      <xdr:rowOff>65272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312978"/>
          <a:ext cx="889000" cy="4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57593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68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25228</xdr:rowOff>
    </xdr:from>
    <xdr:to>
      <xdr:col>41</xdr:col>
      <xdr:colOff>50800</xdr:colOff>
      <xdr:row>95</xdr:row>
      <xdr:rowOff>125318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312978"/>
          <a:ext cx="889000" cy="100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49001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6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70879</xdr:rowOff>
    </xdr:from>
    <xdr:to>
      <xdr:col>36</xdr:col>
      <xdr:colOff>165100</xdr:colOff>
      <xdr:row>97</xdr:row>
      <xdr:rowOff>1029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530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163606</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622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12319</xdr:rowOff>
    </xdr:from>
    <xdr:to>
      <xdr:col>55</xdr:col>
      <xdr:colOff>50800</xdr:colOff>
      <xdr:row>96</xdr:row>
      <xdr:rowOff>113919</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47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35196</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32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143250</xdr:rowOff>
    </xdr:from>
    <xdr:to>
      <xdr:col>50</xdr:col>
      <xdr:colOff>165100</xdr:colOff>
      <xdr:row>96</xdr:row>
      <xdr:rowOff>73400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4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89927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20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14472</xdr:rowOff>
    </xdr:from>
    <xdr:to>
      <xdr:col>46</xdr:col>
      <xdr:colOff>38100</xdr:colOff>
      <xdr:row>95</xdr:row>
      <xdr:rowOff>116072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30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132599</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077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145878</xdr:rowOff>
    </xdr:from>
    <xdr:to>
      <xdr:col>41</xdr:col>
      <xdr:colOff>101600</xdr:colOff>
      <xdr:row>95</xdr:row>
      <xdr:rowOff>76028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262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92555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037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74518</xdr:rowOff>
    </xdr:from>
    <xdr:to>
      <xdr:col>36</xdr:col>
      <xdr:colOff>165100</xdr:colOff>
      <xdr:row>96</xdr:row>
      <xdr:rowOff>4668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36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21195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13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4094</xdr:rowOff>
    </xdr:from>
    <xdr:to>
      <xdr:col>85</xdr:col>
      <xdr:colOff>127000</xdr:colOff>
      <xdr:row>37</xdr:row>
      <xdr:rowOff>91145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347744"/>
          <a:ext cx="838200" cy="8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77704</xdr:rowOff>
    </xdr:from>
    <xdr:to>
      <xdr:col>81</xdr:col>
      <xdr:colOff>50800</xdr:colOff>
      <xdr:row>37</xdr:row>
      <xdr:rowOff>91145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592300" y="6421354"/>
          <a:ext cx="889000" cy="1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77704</xdr:rowOff>
    </xdr:from>
    <xdr:to>
      <xdr:col>76</xdr:col>
      <xdr:colOff>114300</xdr:colOff>
      <xdr:row>37</xdr:row>
      <xdr:rowOff>160548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421354"/>
          <a:ext cx="889000" cy="82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161280</xdr:rowOff>
    </xdr:from>
    <xdr:to>
      <xdr:col>71</xdr:col>
      <xdr:colOff>177800</xdr:colOff>
      <xdr:row>37</xdr:row>
      <xdr:rowOff>160548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2814300" y="6333480"/>
          <a:ext cx="889000" cy="170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77470</xdr:rowOff>
    </xdr:from>
    <xdr:to>
      <xdr:col>67</xdr:col>
      <xdr:colOff>101600</xdr:colOff>
      <xdr:row>36</xdr:row>
      <xdr:rowOff>7620</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078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24147</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853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124744</xdr:rowOff>
    </xdr:from>
    <xdr:to>
      <xdr:col>85</xdr:col>
      <xdr:colOff>177800</xdr:colOff>
      <xdr:row>37</xdr:row>
      <xdr:rowOff>54894</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29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103171</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27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40345</xdr:rowOff>
    </xdr:from>
    <xdr:to>
      <xdr:col>81</xdr:col>
      <xdr:colOff>101600</xdr:colOff>
      <xdr:row>37</xdr:row>
      <xdr:rowOff>141945</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38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133073</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476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26904</xdr:rowOff>
    </xdr:from>
    <xdr:to>
      <xdr:col>76</xdr:col>
      <xdr:colOff>165100</xdr:colOff>
      <xdr:row>37</xdr:row>
      <xdr:rowOff>128504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370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119631</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46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109748</xdr:rowOff>
    </xdr:from>
    <xdr:to>
      <xdr:col>72</xdr:col>
      <xdr:colOff>38100</xdr:colOff>
      <xdr:row>38</xdr:row>
      <xdr:rowOff>39898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45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31025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546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110480</xdr:rowOff>
    </xdr:from>
    <xdr:to>
      <xdr:col>67</xdr:col>
      <xdr:colOff>101600</xdr:colOff>
      <xdr:row>37</xdr:row>
      <xdr:rowOff>40630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28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31757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375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154467</xdr:rowOff>
    </xdr:from>
    <xdr:to>
      <xdr:col>85</xdr:col>
      <xdr:colOff>127000</xdr:colOff>
      <xdr:row>56</xdr:row>
      <xdr:rowOff>5192</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412767"/>
          <a:ext cx="838200" cy="193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5192</xdr:rowOff>
    </xdr:from>
    <xdr:to>
      <xdr:col>81</xdr:col>
      <xdr:colOff>50800</xdr:colOff>
      <xdr:row>56</xdr:row>
      <xdr:rowOff>28189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606392"/>
          <a:ext cx="889000" cy="2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28189</xdr:rowOff>
    </xdr:from>
    <xdr:to>
      <xdr:col>76</xdr:col>
      <xdr:colOff>114300</xdr:colOff>
      <xdr:row>58</xdr:row>
      <xdr:rowOff>87465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629389"/>
          <a:ext cx="889000" cy="40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80790</xdr:rowOff>
    </xdr:from>
    <xdr:to>
      <xdr:col>71</xdr:col>
      <xdr:colOff>177800</xdr:colOff>
      <xdr:row>58</xdr:row>
      <xdr:rowOff>87465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10024890"/>
          <a:ext cx="889000" cy="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62771</xdr:rowOff>
    </xdr:from>
    <xdr:to>
      <xdr:col>67</xdr:col>
      <xdr:colOff>101600</xdr:colOff>
      <xdr:row>56</xdr:row>
      <xdr:rowOff>164371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663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9448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43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103667</xdr:rowOff>
    </xdr:from>
    <xdr:to>
      <xdr:col>85</xdr:col>
      <xdr:colOff>177800</xdr:colOff>
      <xdr:row>55</xdr:row>
      <xdr:rowOff>33817</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36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126544</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21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125842</xdr:rowOff>
    </xdr:from>
    <xdr:to>
      <xdr:col>81</xdr:col>
      <xdr:colOff>101600</xdr:colOff>
      <xdr:row>56</xdr:row>
      <xdr:rowOff>55992</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55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72519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330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148839</xdr:rowOff>
    </xdr:from>
    <xdr:to>
      <xdr:col>76</xdr:col>
      <xdr:colOff>165100</xdr:colOff>
      <xdr:row>56</xdr:row>
      <xdr:rowOff>78989</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57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95516</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353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36665</xdr:rowOff>
    </xdr:from>
    <xdr:to>
      <xdr:col>72</xdr:col>
      <xdr:colOff>38100</xdr:colOff>
      <xdr:row>58</xdr:row>
      <xdr:rowOff>138265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98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129392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073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29990</xdr:rowOff>
    </xdr:from>
    <xdr:to>
      <xdr:col>67</xdr:col>
      <xdr:colOff>101600</xdr:colOff>
      <xdr:row>58</xdr:row>
      <xdr:rowOff>131590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97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122717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10066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25400</xdr:rowOff>
    </xdr:from>
    <xdr:to>
      <xdr:col>71</xdr:col>
      <xdr:colOff>177800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45180</xdr:rowOff>
    </xdr:from>
    <xdr:to>
      <xdr:col>67</xdr:col>
      <xdr:colOff>101600</xdr:colOff>
      <xdr:row>77</xdr:row>
      <xdr:rowOff>146780</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4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163307</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022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106611</xdr:rowOff>
    </xdr:from>
    <xdr:to>
      <xdr:col>85</xdr:col>
      <xdr:colOff>127000</xdr:colOff>
      <xdr:row>96</xdr:row>
      <xdr:rowOff>12064</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394361"/>
          <a:ext cx="838200" cy="7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106611</xdr:rowOff>
    </xdr:from>
    <xdr:to>
      <xdr:col>81</xdr:col>
      <xdr:colOff>50800</xdr:colOff>
      <xdr:row>95</xdr:row>
      <xdr:rowOff>116173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394361"/>
          <a:ext cx="889000" cy="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100209</xdr:rowOff>
    </xdr:from>
    <xdr:to>
      <xdr:col>76</xdr:col>
      <xdr:colOff>114300</xdr:colOff>
      <xdr:row>95</xdr:row>
      <xdr:rowOff>116173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6387959"/>
          <a:ext cx="889000" cy="15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100209</xdr:rowOff>
    </xdr:from>
    <xdr:to>
      <xdr:col>71</xdr:col>
      <xdr:colOff>177800</xdr:colOff>
      <xdr:row>95</xdr:row>
      <xdr:rowOff>123183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387959"/>
          <a:ext cx="889000" cy="2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157327</xdr:rowOff>
    </xdr:from>
    <xdr:to>
      <xdr:col>67</xdr:col>
      <xdr:colOff>101600</xdr:colOff>
      <xdr:row>95</xdr:row>
      <xdr:rowOff>87477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104004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132714</xdr:rowOff>
    </xdr:from>
    <xdr:to>
      <xdr:col>85</xdr:col>
      <xdr:colOff>177800</xdr:colOff>
      <xdr:row>96</xdr:row>
      <xdr:rowOff>62864</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42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111141</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398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55811</xdr:rowOff>
    </xdr:from>
    <xdr:to>
      <xdr:col>81</xdr:col>
      <xdr:colOff>101600</xdr:colOff>
      <xdr:row>95</xdr:row>
      <xdr:rowOff>157411</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3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148538</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436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65373</xdr:rowOff>
    </xdr:from>
    <xdr:to>
      <xdr:col>76</xdr:col>
      <xdr:colOff>165100</xdr:colOff>
      <xdr:row>95</xdr:row>
      <xdr:rowOff>166973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35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158100</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44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49409</xdr:rowOff>
    </xdr:from>
    <xdr:to>
      <xdr:col>72</xdr:col>
      <xdr:colOff>38100</xdr:colOff>
      <xdr:row>95</xdr:row>
      <xdr:rowOff>151009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33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142136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2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72383</xdr:rowOff>
    </xdr:from>
    <xdr:to>
      <xdr:col>67</xdr:col>
      <xdr:colOff>101600</xdr:colOff>
      <xdr:row>96</xdr:row>
      <xdr:rowOff>2533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360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165110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52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74499</xdr:rowOff>
    </xdr:from>
    <xdr:to>
      <xdr:col>98</xdr:col>
      <xdr:colOff>38100</xdr:colOff>
      <xdr:row>39</xdr:row>
      <xdr:rowOff>4649</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21175</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8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民生費は、令和</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2</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年度決算では類似団体平均と比較して突出して高い傾向にあったが、令和</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年度以降の決算では、類似団体平均とほぼ同程度で推移している。</a:t>
          </a: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土木費は、住民一人当たり</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46,020</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円となっており、類似団体平均に比べ高くなっているのは、野崎駅・四条畷駅周辺整備事業を実施していることが主な要因である。</a:t>
          </a: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教育費は、住民一人当たり</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69,354</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円となっており、令和４年度以降、類似団体平均・大阪府平均をともに大きく上回る水準で推移している。これは、市内小中学校の長寿命化改良工事や屋内運動場への空調機設置工事等の投資的経費が増加したことが主な要因である。</a:t>
          </a: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衛生費は、住民一人当たり</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29,145</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円となっており、類似団体平均を下回る水準で推移している。令和５年度以降減少した要因は、新型コロナウイルスが</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5</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類に移行したことに伴い、ワクチンの接種者数が減少したためである。</a:t>
          </a: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なお、令和２年度決算の総務費が大幅に上昇しているのは、全国的に新型コロナウイルス感染症対策として特別定額給付金の給付が実施されたためである。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大阪府大東市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ゴシック" pitchFamily="49" charset="-128"/>
              <a:ea typeface="ＭＳ ゴシック" pitchFamily="49" charset="-128"/>
            </a:rPr>
            <a:t>　実質収支額は適切な財源の確保と歳出の精査により、前年度に引き続き財政調整基金を取り崩すことなく黒字を確保している。</a:t>
          </a:r>
        </a:p>
        <a:p>
          <a:r>
            <a:rPr kumimoji="1" lang="ja-JP" altLang="en-US" sz="1100">
              <a:solidFill>
                <a:sysClr val="windowText" lastClr="000000"/>
              </a:solidFill>
              <a:latin typeface="ＭＳ ゴシック" pitchFamily="49" charset="-128"/>
              <a:ea typeface="ＭＳ ゴシック" pitchFamily="49" charset="-128"/>
            </a:rPr>
            <a:t>　財政調整基金残高は、前年度決算剰余金の積立等に伴い増加し、標準財政規模比は</a:t>
          </a:r>
          <a:r>
            <a:rPr kumimoji="1" lang="en-US" altLang="ja-JP" sz="1100">
              <a:solidFill>
                <a:sysClr val="windowText" lastClr="000000"/>
              </a:solidFill>
              <a:latin typeface="ＭＳ ゴシック" pitchFamily="49" charset="-128"/>
              <a:ea typeface="ＭＳ ゴシック" pitchFamily="49" charset="-128"/>
            </a:rPr>
            <a:t>19.60</a:t>
          </a:r>
          <a:r>
            <a:rPr kumimoji="1" lang="ja-JP" altLang="en-US" sz="1100">
              <a:solidFill>
                <a:sysClr val="windowText" lastClr="000000"/>
              </a:solidFill>
              <a:latin typeface="ＭＳ ゴシック" pitchFamily="49" charset="-128"/>
              <a:ea typeface="ＭＳ ゴシック" pitchFamily="49" charset="-128"/>
            </a:rPr>
            <a:t>％となっている。引き続き、財政運営基本方針に掲げている標準財政規模の</a:t>
          </a:r>
          <a:r>
            <a:rPr kumimoji="1" lang="en-US" altLang="ja-JP" sz="1100">
              <a:solidFill>
                <a:sysClr val="windowText" lastClr="000000"/>
              </a:solidFill>
              <a:latin typeface="ＭＳ ゴシック" pitchFamily="49" charset="-128"/>
              <a:ea typeface="ＭＳ ゴシック" pitchFamily="49" charset="-128"/>
            </a:rPr>
            <a:t>20</a:t>
          </a:r>
          <a:r>
            <a:rPr kumimoji="1" lang="ja-JP" altLang="en-US" sz="1100">
              <a:solidFill>
                <a:sysClr val="windowText" lastClr="000000"/>
              </a:solidFill>
              <a:latin typeface="ＭＳ ゴシック" pitchFamily="49" charset="-128"/>
              <a:ea typeface="ＭＳ ゴシック" pitchFamily="49" charset="-128"/>
            </a:rPr>
            <a:t>％に相当する額を積み立てるよう努めていく。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大阪府大東市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ゴシック" pitchFamily="49" charset="-128"/>
              <a:ea typeface="ＭＳ ゴシック" pitchFamily="49" charset="-128"/>
            </a:rPr>
            <a:t>　国民健康保険特別会計については、毎年赤字となっていたため、平成</a:t>
          </a:r>
          <a:r>
            <a:rPr kumimoji="1" lang="en-US" altLang="ja-JP" sz="1100">
              <a:solidFill>
                <a:sysClr val="windowText" lastClr="000000"/>
              </a:solidFill>
              <a:latin typeface="ＭＳ ゴシック" pitchFamily="49" charset="-128"/>
              <a:ea typeface="ＭＳ ゴシック" pitchFamily="49" charset="-128"/>
            </a:rPr>
            <a:t>27</a:t>
          </a:r>
          <a:r>
            <a:rPr kumimoji="1" lang="ja-JP" altLang="en-US" sz="1100">
              <a:solidFill>
                <a:sysClr val="windowText" lastClr="000000"/>
              </a:solidFill>
              <a:latin typeface="ＭＳ ゴシック" pitchFamily="49" charset="-128"/>
              <a:ea typeface="ＭＳ ゴシック" pitchFamily="49" charset="-128"/>
            </a:rPr>
            <a:t>年度より一般会計から赤字補てんの繰入れを行っていたが、給付に見合った適正な賦課をすべく平成</a:t>
          </a:r>
          <a:r>
            <a:rPr kumimoji="1" lang="en-US" altLang="ja-JP" sz="1100">
              <a:solidFill>
                <a:sysClr val="windowText" lastClr="000000"/>
              </a:solidFill>
              <a:latin typeface="ＭＳ ゴシック" pitchFamily="49" charset="-128"/>
              <a:ea typeface="ＭＳ ゴシック" pitchFamily="49" charset="-128"/>
            </a:rPr>
            <a:t>28</a:t>
          </a:r>
          <a:r>
            <a:rPr kumimoji="1" lang="ja-JP" altLang="en-US" sz="1100">
              <a:solidFill>
                <a:sysClr val="windowText" lastClr="000000"/>
              </a:solidFill>
              <a:latin typeface="ＭＳ ゴシック" pitchFamily="49" charset="-128"/>
              <a:ea typeface="ＭＳ ゴシック" pitchFamily="49" charset="-128"/>
            </a:rPr>
            <a:t>年度に保険税改定を行った。また、滞納者への戸別訪問やコールセンター設置などにより保険税（料）収納率の向上に努めた結果、平成</a:t>
          </a:r>
          <a:r>
            <a:rPr kumimoji="1" lang="en-US" altLang="ja-JP" sz="1100">
              <a:solidFill>
                <a:sysClr val="windowText" lastClr="000000"/>
              </a:solidFill>
              <a:latin typeface="ＭＳ ゴシック" pitchFamily="49" charset="-128"/>
              <a:ea typeface="ＭＳ ゴシック" pitchFamily="49" charset="-128"/>
            </a:rPr>
            <a:t>29</a:t>
          </a:r>
          <a:r>
            <a:rPr kumimoji="1" lang="ja-JP" altLang="en-US" sz="1100">
              <a:solidFill>
                <a:sysClr val="windowText" lastClr="000000"/>
              </a:solidFill>
              <a:latin typeface="ＭＳ ゴシック" pitchFamily="49" charset="-128"/>
              <a:ea typeface="ＭＳ ゴシック" pitchFamily="49" charset="-128"/>
            </a:rPr>
            <a:t>年度は一般会計から赤字補てんのための繰入れを実施することなく黒字に転じた。</a:t>
          </a:r>
        </a:p>
        <a:p>
          <a:r>
            <a:rPr kumimoji="1" lang="ja-JP" altLang="en-US" sz="1100">
              <a:solidFill>
                <a:sysClr val="windowText" lastClr="000000"/>
              </a:solidFill>
              <a:latin typeface="ＭＳ ゴシック" pitchFamily="49" charset="-128"/>
              <a:ea typeface="ＭＳ ゴシック" pitchFamily="49" charset="-128"/>
            </a:rPr>
            <a:t>　令和６年度決算は、前年度同様全ての会計において黒字となっており、引き続き健全な財政運営に努める。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大阪府大東市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令和６年度は、第三セクター等改革推進債の償還が完了したことにより一般会計の元利償還金が大幅に減少、また、公営企業債の繰入及び組合等への負担金等についても減少したことから、実質公債費比率の分子が減少した。</a:t>
          </a:r>
        </a:p>
        <a:p>
          <a:r>
            <a:rPr kumimoji="1" lang="ja-JP" altLang="en-US" sz="1100">
              <a:latin typeface="ＭＳ ゴシック" pitchFamily="49" charset="-128"/>
              <a:ea typeface="ＭＳ ゴシック" pitchFamily="49" charset="-128"/>
            </a:rPr>
            <a:t>　平成</a:t>
          </a:r>
          <a:r>
            <a:rPr kumimoji="1" lang="en-US" altLang="ja-JP" sz="1100">
              <a:latin typeface="ＭＳ ゴシック" pitchFamily="49" charset="-128"/>
              <a:ea typeface="ＭＳ ゴシック" pitchFamily="49" charset="-128"/>
            </a:rPr>
            <a:t>28</a:t>
          </a:r>
          <a:r>
            <a:rPr kumimoji="1" lang="ja-JP" altLang="en-US" sz="1100">
              <a:latin typeface="ＭＳ ゴシック" pitchFamily="49" charset="-128"/>
              <a:ea typeface="ＭＳ ゴシック" pitchFamily="49" charset="-128"/>
            </a:rPr>
            <a:t>年度以降減少していた一般会計等の地方債現在高が令和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年度においては増加に転じており、今後も新発債の増加に伴う元利償還金の増加が懸念される。また、一部事務組合においては、ごみ焼却炉の新設や斎場の建替が予定されていることから組合等が起こした地方債の元利償還金に対する負担金等の増加が見込まれる。</a:t>
          </a:r>
        </a:p>
        <a:p>
          <a:r>
            <a:rPr kumimoji="1" lang="ja-JP" altLang="en-US" sz="1100">
              <a:latin typeface="ＭＳ ゴシック" pitchFamily="49" charset="-128"/>
              <a:ea typeface="ＭＳ ゴシック" pitchFamily="49" charset="-128"/>
            </a:rPr>
            <a:t>　今後、公債費は高い水準で推移することが見込まれているため、その動向に十分に留意し、公債費の適切な管理に努める。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大阪府大東市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ゴシック" pitchFamily="49" charset="-128"/>
              <a:ea typeface="ＭＳ ゴシック" pitchFamily="49" charset="-128"/>
            </a:rPr>
            <a:t>　平成</a:t>
          </a:r>
          <a:r>
            <a:rPr kumimoji="1" lang="en-US" altLang="ja-JP" sz="1100">
              <a:solidFill>
                <a:sysClr val="windowText" lastClr="000000"/>
              </a:solidFill>
              <a:latin typeface="ＭＳ ゴシック" pitchFamily="49" charset="-128"/>
              <a:ea typeface="ＭＳ ゴシック" pitchFamily="49" charset="-128"/>
            </a:rPr>
            <a:t>28</a:t>
          </a:r>
          <a:r>
            <a:rPr kumimoji="1" lang="ja-JP" altLang="en-US" sz="1100">
              <a:solidFill>
                <a:sysClr val="windowText" lastClr="000000"/>
              </a:solidFill>
              <a:latin typeface="ＭＳ ゴシック" pitchFamily="49" charset="-128"/>
              <a:ea typeface="ＭＳ ゴシック" pitchFamily="49" charset="-128"/>
            </a:rPr>
            <a:t>年度より令和元年度まで将来負担比率の分子は増加し続けていたが、令和</a:t>
          </a:r>
          <a:r>
            <a:rPr kumimoji="1" lang="en-US" altLang="ja-JP" sz="1100">
              <a:solidFill>
                <a:sysClr val="windowText" lastClr="000000"/>
              </a:solidFill>
              <a:latin typeface="ＭＳ ゴシック" pitchFamily="49" charset="-128"/>
              <a:ea typeface="ＭＳ ゴシック" pitchFamily="49" charset="-128"/>
            </a:rPr>
            <a:t>2</a:t>
          </a:r>
          <a:r>
            <a:rPr kumimoji="1" lang="ja-JP" altLang="en-US" sz="1100">
              <a:solidFill>
                <a:sysClr val="windowText" lastClr="000000"/>
              </a:solidFill>
              <a:latin typeface="ＭＳ ゴシック" pitchFamily="49" charset="-128"/>
              <a:ea typeface="ＭＳ ゴシック" pitchFamily="49" charset="-128"/>
            </a:rPr>
            <a:t>年度に減少に転じ、今年度も充当可能基金が</a:t>
          </a:r>
          <a:r>
            <a:rPr kumimoji="1" lang="en-US" altLang="ja-JP" sz="1100">
              <a:solidFill>
                <a:sysClr val="windowText" lastClr="000000"/>
              </a:solidFill>
              <a:latin typeface="ＭＳ ゴシック" pitchFamily="49" charset="-128"/>
              <a:ea typeface="ＭＳ ゴシック" pitchFamily="49" charset="-128"/>
            </a:rPr>
            <a:t>124</a:t>
          </a:r>
          <a:r>
            <a:rPr kumimoji="1" lang="ja-JP" altLang="en-US" sz="1100">
              <a:solidFill>
                <a:sysClr val="windowText" lastClr="000000"/>
              </a:solidFill>
              <a:latin typeface="ＭＳ ゴシック" pitchFamily="49" charset="-128"/>
              <a:ea typeface="ＭＳ ゴシック" pitchFamily="49" charset="-128"/>
            </a:rPr>
            <a:t>百万円増加する等、分子の減少につながった。</a:t>
          </a:r>
        </a:p>
        <a:p>
          <a:r>
            <a:rPr kumimoji="1" lang="ja-JP" altLang="en-US" sz="1100">
              <a:solidFill>
                <a:sysClr val="windowText" lastClr="000000"/>
              </a:solidFill>
              <a:latin typeface="ＭＳ ゴシック" pitchFamily="49" charset="-128"/>
              <a:ea typeface="ＭＳ ゴシック" pitchFamily="49" charset="-128"/>
            </a:rPr>
            <a:t>　平成</a:t>
          </a:r>
          <a:r>
            <a:rPr kumimoji="1" lang="en-US" altLang="ja-JP" sz="1100">
              <a:solidFill>
                <a:sysClr val="windowText" lastClr="000000"/>
              </a:solidFill>
              <a:latin typeface="ＭＳ ゴシック" pitchFamily="49" charset="-128"/>
              <a:ea typeface="ＭＳ ゴシック" pitchFamily="49" charset="-128"/>
            </a:rPr>
            <a:t>26</a:t>
          </a:r>
          <a:r>
            <a:rPr kumimoji="1" lang="ja-JP" altLang="en-US" sz="1100">
              <a:solidFill>
                <a:sysClr val="windowText" lastClr="000000"/>
              </a:solidFill>
              <a:latin typeface="ＭＳ ゴシック" pitchFamily="49" charset="-128"/>
              <a:ea typeface="ＭＳ ゴシック" pitchFamily="49" charset="-128"/>
            </a:rPr>
            <a:t>年</a:t>
          </a:r>
          <a:r>
            <a:rPr kumimoji="1" lang="en-US" altLang="ja-JP" sz="1100">
              <a:solidFill>
                <a:sysClr val="windowText" lastClr="000000"/>
              </a:solidFill>
              <a:latin typeface="ＭＳ ゴシック" pitchFamily="49" charset="-128"/>
              <a:ea typeface="ＭＳ ゴシック" pitchFamily="49" charset="-128"/>
            </a:rPr>
            <a:t>3</a:t>
          </a:r>
          <a:r>
            <a:rPr kumimoji="1" lang="ja-JP" altLang="en-US" sz="1100">
              <a:solidFill>
                <a:sysClr val="windowText" lastClr="000000"/>
              </a:solidFill>
              <a:latin typeface="ＭＳ ゴシック" pitchFamily="49" charset="-128"/>
              <a:ea typeface="ＭＳ ゴシック" pitchFamily="49" charset="-128"/>
            </a:rPr>
            <a:t>月の土地開発公社解散に伴い、平成</a:t>
          </a:r>
          <a:r>
            <a:rPr kumimoji="1" lang="en-US" altLang="ja-JP" sz="1100">
              <a:solidFill>
                <a:sysClr val="windowText" lastClr="000000"/>
              </a:solidFill>
              <a:latin typeface="ＭＳ ゴシック" pitchFamily="49" charset="-128"/>
              <a:ea typeface="ＭＳ ゴシック" pitchFamily="49" charset="-128"/>
            </a:rPr>
            <a:t>25</a:t>
          </a:r>
          <a:r>
            <a:rPr kumimoji="1" lang="ja-JP" altLang="en-US" sz="1100">
              <a:solidFill>
                <a:sysClr val="windowText" lastClr="000000"/>
              </a:solidFill>
              <a:latin typeface="ＭＳ ゴシック" pitchFamily="49" charset="-128"/>
              <a:ea typeface="ＭＳ ゴシック" pitchFamily="49" charset="-128"/>
            </a:rPr>
            <a:t>年度決算以降は将来負担比率の分子はマイナス値を保っており、将来世代に過度な負担の先送りがないよう、引き続き健全な財政運営に努める。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大阪府大東市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・基金の運用益を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百万円、前年度剰余金を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百万円、「ふるさと振興基金」へふるさと納税寄付金を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1,726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百万円などを積み立てた一方、「ふるさと振興基金」から寄付者の指定する使途に応じた事業に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1,133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百万円などを取り崩した結果、基金全体の残高としては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835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は社会保障費が増加し続ける見通しの中、野崎駅・四条畷駅周辺整備事業や新庁舎整備事業などの大型事業、公共施設等の老朽化対策の実施等により中長期的には基金残高の減少が見込まれるため、持続可能な財政構造の確立に努め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・公共施設等整備保全基金：公共施設等の整備及び保全</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・庁舎整備基金：庁舎の建設及び大規模な改修工事等</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・ふるさと振興基金：ふるさと納税寄付者が指定した事業に活用</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・学校施設整備基金：学校施設の整備</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・公共施設等整備保全基金：任意積立に伴い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315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百万円増加、公共施設等の整備に充当したため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528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百万円減少</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・ふるさと振興基金：ふるさと納税寄付額の増加に伴い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1,726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百万円増加、寄付者の指定した事業に充当したため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1,122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百万円減少</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・学校施設整備基金：前年度剰余金の積立て及び任意の積立てに伴い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・公共施設等整備保全基金：主要プロジェクトである野崎駅・四条畷駅周辺整備事業や公共施設等の老朽化対策のため、前年度剰余金を優先的に積み立てて財源の確保に努める。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・庁舎整備基金：近年中に予定する庁舎整備の財源として活用予定。</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・ふるさと振興基金：ふるさと納税寄付額が増加している現状を踏まえ、積極的に活用していく予定。</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・職員退職手当基金：退職手当の支払に係る財政負担を平準化するために計画的に積み立てる。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・基金の運用益として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百万円、また前年度剰余金を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百万円積み立てたことによる増加</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・中期的にも収支不足に対応するため財政調整基金の繰入れを行う必要が生じることが予想されるため、残高は減少していく見込み。</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・市税収入の急激な減少、その他臨時的な歳入の減少又は歳出の増加に対応するため、標準財政規模の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％に相当する額を財政調整基金に積み立てるよう努めることとしている。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・基準財政需要額の臨時費目である「臨時財政対策債償還基金費」へ</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188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百万円積み立てたことによる増加</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・今回積み立てた「臨時財政対策債償還基金費」分として、令和７年度、令和８年度の２カ年にわたって取り崩す予定</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4C8A20A-681D-4452-A22A-F3B8D265FD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653E6D8-FFE0-4501-8F70-70D01ACED7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DEC6F99-A333-4BE7-8911-08DE3EE77262}"/>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4A89A4F-C898-47B6-8A70-5557D04234AA}"/>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8B13AA63-DB84-4FD5-8F29-B584D8541C5C}"/>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7700899-BA31-4A25-8CF8-5F5DE1BA2F8D}"/>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D32338F5-144A-404E-9D9A-C28C53231EB8}"/>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15D3F05-B390-4B1B-A5B8-93C6D64FEA70}"/>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589D91C-5BF3-4B56-9CB2-E61E102DD222}"/>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615CDE3-8488-4EFA-8956-9BA4C7433FC7}"/>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7BA7B78-63C9-4481-9D6E-3B066AAB4D90}"/>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9396C04-2C33-4544-AB68-A888F86C705E}"/>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C758CA2-DDBF-4D9A-8E67-1FAF20C47B98}"/>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986A09C-F700-4886-BCF1-483C704ECFAD}"/>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1332F6E-C0A8-42DA-8A23-18E123F6E713}"/>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F2B51AD-C043-4E0E-8E79-7A6C676AE127}"/>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大阪府大東市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2600EAB-798E-48A5-83BA-482F39453EE3}"/>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6E915D5-87BB-43F9-829D-A65EDBCD86EB}"/>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9C28166-0F29-4FDD-AD76-102609DA68E5}"/>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1B2F955-293A-4628-9DBB-147816FC8CB0}"/>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4C37B1D-765C-45E5-854A-EFBADB9C205D}"/>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1A7B05C-00D4-4F70-A500-8CC4F5B1859A}"/>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115,687
112,176
18.27
55,474,646
54,454,319
1,013,766
26,456,165
30,644,043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7219990-0AD6-4373-A64C-262A6B1203DE}"/>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993027D-9ECB-4501-A591-7D5116BB12F2}"/>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1908EC8-8688-40C1-84B9-ECE0D3FF9E87}"/>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4419422-A08D-46FE-B4C2-92A50C55A9BE}"/>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48A53F1-C6DE-4CDF-8782-DDC14B834C7C}"/>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1BDF7AEF-FCF5-41CF-B066-031169BE2126}"/>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F25CE990-0DA9-47D6-92DC-332F1CD13EC0}"/>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5A31519-B61A-47CD-AC45-9FB4AE716E5B}"/>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C7165EE-5AFC-4B21-9F93-C15B5EF6891F}"/>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291CA03-D9E9-4ACD-8363-692702D03848}"/>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61A0E7C-A628-4832-9EFF-3684952A17E0}"/>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DCD0420-B1A5-4EDD-97D7-F0B1FEFB841B}"/>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4AAC117-93DB-4C0C-B696-6DBFC2DA1847}"/>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822AF20-0EAD-4F7D-9B98-B753FAE180B7}"/>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F7ED795-0BF9-4AEC-A6D4-DACB89C92432}"/>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57AE57B-CAA2-4B88-B083-180BC50261DF}"/>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6054955-F8AA-4C9F-9FCB-695FAEBF6693}"/>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DD4E2FC-3730-434B-91BB-5B0059B5BD0C}"/>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F61B491-C493-43C8-8CB2-BCF1F595D27D}"/>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15BE0D65-E988-4E3C-AEEB-7A76DC1E5D67}"/>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C416025F-8ADA-4692-B95C-B754A9F7E556}"/>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2E724E3-4054-4316-BD15-F0C265058D06}"/>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7110AE5-6C96-431E-81C9-5CA720DB504A}"/>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79EB0B7A-10BF-432B-9ED6-486A8476830C}"/>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A25E96C-3619-4DC7-B447-32BC81935D00}"/>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EEBE41B-1BF2-44C7-9BD2-023DE3BF9F3F}"/>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95FBE63-FF56-4FA5-A74F-33B56BD809CA}"/>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DB31346-29AE-4170-9C75-04166C85A722}"/>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384B08E-720B-42AF-9C83-4510CB8E10F3}"/>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E5F166F-0C89-4036-B438-93B641F0CDB4}"/>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7ED9C8C-BB11-4AE3-9D0D-89442C35530A}"/>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9AE464E-0D70-4964-822D-1D190FA3ADBB}"/>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814C6723-71DF-4F4C-B774-58DB7C85192B}"/>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3281450-F808-411D-BE7B-C6E84980E669}"/>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0E4EDCF-33A9-4A24-80CF-C1DEF1370B86}"/>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年度を除き、類似団体平均値及び全国平均よりも高い水準で推移している。</a:t>
          </a:r>
        </a:p>
        <a:p>
          <a:r>
            <a:rPr kumimoji="1" lang="ja-JP" altLang="en-US" sz="1100">
              <a:latin typeface="ＭＳ Ｐゴシック" panose="020B0600070205080204" pitchFamily="50" charset="-128"/>
              <a:ea typeface="ＭＳ Ｐゴシック" panose="020B0600070205080204" pitchFamily="50" charset="-128"/>
            </a:rPr>
            <a:t>　今後もインフラ施設を含めた公共施設等の老朽化対策費用が必要となるため、公共施設等総合管理計画及び個別施設計画に基づき、引き続き適正な維持管理と更新を行っていく。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D2A5FDB-1E10-4014-ADBE-9D7D93C2D0E0}"/>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9DA196E-69C4-4BD5-8199-3BC65B035A29}"/>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FDA096E7-60B7-492A-B444-A5CA77F909FF}"/>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EB14CE16-BDB1-4B89-85F8-5D9580B58C41}"/>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66AFCC8B-C4B4-4849-8C71-A8B29F1F0340}"/>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D75BEDF8-6555-440C-8C07-F2DAA5488542}"/>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3CA6F465-2B20-4601-878B-6A33E27C873A}"/>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46A5CBC1-59D5-4C1C-8805-8104123FE1D1}"/>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9B2E591-89D1-4F25-AD3D-B11DE8872598}"/>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62EA4A0E-4CA7-46D4-AA9D-B0AE5855F3FA}"/>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47DCD94A-D08B-41E9-B656-EFE0417A857C}"/>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45225283-6652-42A6-BB6A-5F67E2A8992C}"/>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1198AB54-88ED-4A12-A096-14C834951DB5}"/>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B8AB1C2D-E70E-42AA-9842-D9F943AD7464}"/>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89A49821-7723-4BB5-B02F-C2F31292F825}"/>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9CE11F0E-7669-4F51-AF34-75ECDC48665F}"/>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5" name="直線コネクタ 74">
          <a:extLst>
            <a:ext uri="{FF2B5EF4-FFF2-40B4-BE49-F238E27FC236}">
              <a16:creationId xmlns:a16="http://schemas.microsoft.com/office/drawing/2014/main" id="{4557DBB2-D269-4927-BC21-930E76B1829F}"/>
            </a:ext>
          </a:extLst>
        </xdr:cNvPr>
        <xdr:cNvCxnSpPr/>
      </xdr:nvCxnSpPr>
      <xdr:spPr>
        <a:xfrm flipV="1">
          <a:off x="4306570" y="5058410"/>
          <a:ext cx="1270" cy="1192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6" name="有形固定資産減価償却率最小値テキスト">
          <a:extLst>
            <a:ext uri="{FF2B5EF4-FFF2-40B4-BE49-F238E27FC236}">
              <a16:creationId xmlns:a16="http://schemas.microsoft.com/office/drawing/2014/main" id="{E43D7200-5897-4B66-85FB-2CED34FB126C}"/>
            </a:ext>
          </a:extLst>
        </xdr:cNvPr>
        <xdr:cNvSpPr txBox="1"/>
      </xdr:nvSpPr>
      <xdr:spPr>
        <a:xfrm>
          <a:off x="4359275" y="6248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7" name="直線コネクタ 76">
          <a:extLst>
            <a:ext uri="{FF2B5EF4-FFF2-40B4-BE49-F238E27FC236}">
              <a16:creationId xmlns:a16="http://schemas.microsoft.com/office/drawing/2014/main" id="{421D85CF-90F7-4BD3-B526-9E499F25D521}"/>
            </a:ext>
          </a:extLst>
        </xdr:cNvPr>
        <xdr:cNvCxnSpPr/>
      </xdr:nvCxnSpPr>
      <xdr:spPr>
        <a:xfrm>
          <a:off x="4216400" y="625115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8" name="有形固定資産減価償却率最大値テキスト">
          <a:extLst>
            <a:ext uri="{FF2B5EF4-FFF2-40B4-BE49-F238E27FC236}">
              <a16:creationId xmlns:a16="http://schemas.microsoft.com/office/drawing/2014/main" id="{FDCBEE4D-6BEB-4AD3-BF7E-FB05DC0E3EDD}"/>
            </a:ext>
          </a:extLst>
        </xdr:cNvPr>
        <xdr:cNvSpPr txBox="1"/>
      </xdr:nvSpPr>
      <xdr:spPr>
        <a:xfrm>
          <a:off x="4359275" y="4846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9" name="直線コネクタ 78">
          <a:extLst>
            <a:ext uri="{FF2B5EF4-FFF2-40B4-BE49-F238E27FC236}">
              <a16:creationId xmlns:a16="http://schemas.microsoft.com/office/drawing/2014/main" id="{CFBB3C7C-F732-41D9-9D6F-36610134050A}"/>
            </a:ext>
          </a:extLst>
        </xdr:cNvPr>
        <xdr:cNvCxnSpPr/>
      </xdr:nvCxnSpPr>
      <xdr:spPr>
        <a:xfrm>
          <a:off x="4216400" y="505841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macro="" textlink="">
      <xdr:nvSpPr>
        <xdr:cNvPr id="80" name="有形固定資産減価償却率平均値テキスト">
          <a:extLst>
            <a:ext uri="{FF2B5EF4-FFF2-40B4-BE49-F238E27FC236}">
              <a16:creationId xmlns:a16="http://schemas.microsoft.com/office/drawing/2014/main" id="{A96F3658-3647-4076-B01F-DABC9ECBAA4E}"/>
            </a:ext>
          </a:extLst>
        </xdr:cNvPr>
        <xdr:cNvSpPr txBox="1"/>
      </xdr:nvSpPr>
      <xdr:spPr>
        <a:xfrm>
          <a:off x="4359275" y="5476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フローチャート: 判断 80">
          <a:extLst>
            <a:ext uri="{FF2B5EF4-FFF2-40B4-BE49-F238E27FC236}">
              <a16:creationId xmlns:a16="http://schemas.microsoft.com/office/drawing/2014/main" id="{FB8F7E7C-DAF4-480E-A40E-B267C684F3DB}"/>
            </a:ext>
          </a:extLst>
        </xdr:cNvPr>
        <xdr:cNvSpPr/>
      </xdr:nvSpPr>
      <xdr:spPr>
        <a:xfrm>
          <a:off x="4254500" y="56127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2" name="フローチャート: 判断 81">
          <a:extLst>
            <a:ext uri="{FF2B5EF4-FFF2-40B4-BE49-F238E27FC236}">
              <a16:creationId xmlns:a16="http://schemas.microsoft.com/office/drawing/2014/main" id="{4F5D29EC-27E4-4385-AC09-37FE2DA644A9}"/>
            </a:ext>
          </a:extLst>
        </xdr:cNvPr>
        <xdr:cNvSpPr/>
      </xdr:nvSpPr>
      <xdr:spPr>
        <a:xfrm>
          <a:off x="3616325" y="5591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0388CC9C-5E57-4632-8A30-AEEECF6871B6}"/>
            </a:ext>
          </a:extLst>
        </xdr:cNvPr>
        <xdr:cNvSpPr/>
      </xdr:nvSpPr>
      <xdr:spPr>
        <a:xfrm>
          <a:off x="2930525" y="55403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4" name="フローチャート: 判断 83">
          <a:extLst>
            <a:ext uri="{FF2B5EF4-FFF2-40B4-BE49-F238E27FC236}">
              <a16:creationId xmlns:a16="http://schemas.microsoft.com/office/drawing/2014/main" id="{2504ED0C-F492-46EC-A6B6-3CDE5F4BC068}"/>
            </a:ext>
          </a:extLst>
        </xdr:cNvPr>
        <xdr:cNvSpPr/>
      </xdr:nvSpPr>
      <xdr:spPr>
        <a:xfrm>
          <a:off x="2244725" y="55147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118110</xdr:rowOff>
    </xdr:from>
    <xdr:to>
      <xdr:col>7</xdr:col>
      <xdr:colOff>187325</xdr:colOff>
      <xdr:row>29</xdr:row>
      <xdr:rowOff>48260</xdr:rowOff>
    </xdr:to>
    <xdr:sp macro="" textlink="">
      <xdr:nvSpPr>
        <xdr:cNvPr id="85" name="フローチャート: 判断 84">
          <a:extLst>
            <a:ext uri="{FF2B5EF4-FFF2-40B4-BE49-F238E27FC236}">
              <a16:creationId xmlns:a16="http://schemas.microsoft.com/office/drawing/2014/main" id="{67EC3026-73CC-486B-A31C-575F8CD7CBDB}"/>
            </a:ext>
          </a:extLst>
        </xdr:cNvPr>
        <xdr:cNvSpPr/>
      </xdr:nvSpPr>
      <xdr:spPr>
        <a:xfrm>
          <a:off x="1558925" y="547433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FE79753-E55B-4DF3-B166-9DF394732678}"/>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B970900-8687-4DF8-A87E-F14D2E7B0D92}"/>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71C5E0F-05E7-4A5D-B3B4-EDAB83A30596}"/>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E769E9D-C5C2-48BE-AD23-D0A2300117FC}"/>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EABE109-2824-40BC-9242-6998E7EFE00A}"/>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91" name="楕円 90">
          <a:extLst>
            <a:ext uri="{FF2B5EF4-FFF2-40B4-BE49-F238E27FC236}">
              <a16:creationId xmlns:a16="http://schemas.microsoft.com/office/drawing/2014/main" id="{698801EB-4FA8-4556-B92D-DAEF82DAD1C7}"/>
            </a:ext>
          </a:extLst>
        </xdr:cNvPr>
        <xdr:cNvSpPr/>
      </xdr:nvSpPr>
      <xdr:spPr>
        <a:xfrm>
          <a:off x="4254500" y="56788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151782</xdr:rowOff>
    </xdr:from>
    <xdr:ext cx="405111" cy="259045"/>
    <xdr:sp macro="" textlink="">
      <xdr:nvSpPr>
        <xdr:cNvPr id="92" name="有形固定資産減価償却率該当値テキスト">
          <a:extLst>
            <a:ext uri="{FF2B5EF4-FFF2-40B4-BE49-F238E27FC236}">
              <a16:creationId xmlns:a16="http://schemas.microsoft.com/office/drawing/2014/main" id="{2F63DE1E-B81B-4163-97A4-9ED2A8BE5262}"/>
            </a:ext>
          </a:extLst>
        </xdr:cNvPr>
        <xdr:cNvSpPr txBox="1"/>
      </xdr:nvSpPr>
      <xdr:spPr>
        <a:xfrm>
          <a:off x="4359275" y="5666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51012</xdr:rowOff>
    </xdr:from>
    <xdr:to>
      <xdr:col>19</xdr:col>
      <xdr:colOff>187325</xdr:colOff>
      <xdr:row>29</xdr:row>
      <xdr:rowOff>152612</xdr:rowOff>
    </xdr:to>
    <xdr:sp macro="" textlink="">
      <xdr:nvSpPr>
        <xdr:cNvPr id="93" name="楕円 92">
          <a:extLst>
            <a:ext uri="{FF2B5EF4-FFF2-40B4-BE49-F238E27FC236}">
              <a16:creationId xmlns:a16="http://schemas.microsoft.com/office/drawing/2014/main" id="{9D0E0E53-8981-49CD-8A51-862055691927}"/>
            </a:ext>
          </a:extLst>
        </xdr:cNvPr>
        <xdr:cNvSpPr/>
      </xdr:nvSpPr>
      <xdr:spPr>
        <a:xfrm>
          <a:off x="3616325" y="556281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101812</xdr:rowOff>
    </xdr:from>
    <xdr:to>
      <xdr:col>23</xdr:col>
      <xdr:colOff>85725</xdr:colOff>
      <xdr:row>30</xdr:row>
      <xdr:rowOff>52705</xdr:rowOff>
    </xdr:to>
    <xdr:cxnSp macro="">
      <xdr:nvCxnSpPr>
        <xdr:cNvPr id="94" name="直線コネクタ 93">
          <a:extLst>
            <a:ext uri="{FF2B5EF4-FFF2-40B4-BE49-F238E27FC236}">
              <a16:creationId xmlns:a16="http://schemas.microsoft.com/office/drawing/2014/main" id="{E0DA11A0-7E93-4F4D-AB28-9F0E43126BC5}"/>
            </a:ext>
          </a:extLst>
        </xdr:cNvPr>
        <xdr:cNvCxnSpPr/>
      </xdr:nvCxnSpPr>
      <xdr:spPr>
        <a:xfrm>
          <a:off x="3673475" y="5619962"/>
          <a:ext cx="628650" cy="106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65405</xdr:rowOff>
    </xdr:from>
    <xdr:to>
      <xdr:col>15</xdr:col>
      <xdr:colOff>187325</xdr:colOff>
      <xdr:row>29</xdr:row>
      <xdr:rowOff>167005</xdr:rowOff>
    </xdr:to>
    <xdr:sp macro="" textlink="">
      <xdr:nvSpPr>
        <xdr:cNvPr id="95" name="楕円 94">
          <a:extLst>
            <a:ext uri="{FF2B5EF4-FFF2-40B4-BE49-F238E27FC236}">
              <a16:creationId xmlns:a16="http://schemas.microsoft.com/office/drawing/2014/main" id="{44FB6D77-B49E-4003-A795-95501D15B5C3}"/>
            </a:ext>
          </a:extLst>
        </xdr:cNvPr>
        <xdr:cNvSpPr/>
      </xdr:nvSpPr>
      <xdr:spPr>
        <a:xfrm>
          <a:off x="2930525" y="55835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101812</xdr:rowOff>
    </xdr:from>
    <xdr:to>
      <xdr:col>19</xdr:col>
      <xdr:colOff>136525</xdr:colOff>
      <xdr:row>29</xdr:row>
      <xdr:rowOff>116205</xdr:rowOff>
    </xdr:to>
    <xdr:cxnSp macro="">
      <xdr:nvCxnSpPr>
        <xdr:cNvPr id="96" name="直線コネクタ 95">
          <a:extLst>
            <a:ext uri="{FF2B5EF4-FFF2-40B4-BE49-F238E27FC236}">
              <a16:creationId xmlns:a16="http://schemas.microsoft.com/office/drawing/2014/main" id="{6CBD04A6-56A2-47AB-8DEE-B4814E0DC5A4}"/>
            </a:ext>
          </a:extLst>
        </xdr:cNvPr>
        <xdr:cNvCxnSpPr/>
      </xdr:nvCxnSpPr>
      <xdr:spPr>
        <a:xfrm flipV="1">
          <a:off x="2987675" y="5619962"/>
          <a:ext cx="685800" cy="1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155363</xdr:rowOff>
    </xdr:from>
    <xdr:to>
      <xdr:col>11</xdr:col>
      <xdr:colOff>187325</xdr:colOff>
      <xdr:row>30</xdr:row>
      <xdr:rowOff>85513</xdr:rowOff>
    </xdr:to>
    <xdr:sp macro="" textlink="">
      <xdr:nvSpPr>
        <xdr:cNvPr id="97" name="楕円 96">
          <a:extLst>
            <a:ext uri="{FF2B5EF4-FFF2-40B4-BE49-F238E27FC236}">
              <a16:creationId xmlns:a16="http://schemas.microsoft.com/office/drawing/2014/main" id="{5D0A1119-CF3F-4929-B6CC-494B69F1BBE0}"/>
            </a:ext>
          </a:extLst>
        </xdr:cNvPr>
        <xdr:cNvSpPr/>
      </xdr:nvSpPr>
      <xdr:spPr>
        <a:xfrm>
          <a:off x="2244725" y="56703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116205</xdr:rowOff>
    </xdr:from>
    <xdr:to>
      <xdr:col>15</xdr:col>
      <xdr:colOff>136525</xdr:colOff>
      <xdr:row>30</xdr:row>
      <xdr:rowOff>34713</xdr:rowOff>
    </xdr:to>
    <xdr:cxnSp macro="">
      <xdr:nvCxnSpPr>
        <xdr:cNvPr id="98" name="直線コネクタ 97">
          <a:extLst>
            <a:ext uri="{FF2B5EF4-FFF2-40B4-BE49-F238E27FC236}">
              <a16:creationId xmlns:a16="http://schemas.microsoft.com/office/drawing/2014/main" id="{8B6409BC-D500-4D53-8F99-947E2EE43E31}"/>
            </a:ext>
          </a:extLst>
        </xdr:cNvPr>
        <xdr:cNvCxnSpPr/>
      </xdr:nvCxnSpPr>
      <xdr:spPr>
        <a:xfrm flipV="1">
          <a:off x="2301875" y="5631180"/>
          <a:ext cx="685800" cy="77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108585</xdr:rowOff>
    </xdr:from>
    <xdr:to>
      <xdr:col>7</xdr:col>
      <xdr:colOff>187325</xdr:colOff>
      <xdr:row>30</xdr:row>
      <xdr:rowOff>38735</xdr:rowOff>
    </xdr:to>
    <xdr:sp macro="" textlink="">
      <xdr:nvSpPr>
        <xdr:cNvPr id="99" name="楕円 98">
          <a:extLst>
            <a:ext uri="{FF2B5EF4-FFF2-40B4-BE49-F238E27FC236}">
              <a16:creationId xmlns:a16="http://schemas.microsoft.com/office/drawing/2014/main" id="{6F88098F-9100-46B2-B09E-B5864D377DCC}"/>
            </a:ext>
          </a:extLst>
        </xdr:cNvPr>
        <xdr:cNvSpPr/>
      </xdr:nvSpPr>
      <xdr:spPr>
        <a:xfrm>
          <a:off x="1558925" y="56203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159385</xdr:rowOff>
    </xdr:from>
    <xdr:to>
      <xdr:col>11</xdr:col>
      <xdr:colOff>136525</xdr:colOff>
      <xdr:row>30</xdr:row>
      <xdr:rowOff>34713</xdr:rowOff>
    </xdr:to>
    <xdr:cxnSp macro="">
      <xdr:nvCxnSpPr>
        <xdr:cNvPr id="100" name="直線コネクタ 99">
          <a:extLst>
            <a:ext uri="{FF2B5EF4-FFF2-40B4-BE49-F238E27FC236}">
              <a16:creationId xmlns:a16="http://schemas.microsoft.com/office/drawing/2014/main" id="{21E15083-4606-40A4-88DE-6EB8974FEC23}"/>
            </a:ext>
          </a:extLst>
        </xdr:cNvPr>
        <xdr:cNvCxnSpPr/>
      </xdr:nvCxnSpPr>
      <xdr:spPr>
        <a:xfrm>
          <a:off x="1616075" y="5677535"/>
          <a:ext cx="685800" cy="30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101" name="n_1aveValue有形固定資産減価償却率">
          <a:extLst>
            <a:ext uri="{FF2B5EF4-FFF2-40B4-BE49-F238E27FC236}">
              <a16:creationId xmlns:a16="http://schemas.microsoft.com/office/drawing/2014/main" id="{B258642E-FDF8-45D9-884B-8F6712FB4403}"/>
            </a:ext>
          </a:extLst>
        </xdr:cNvPr>
        <xdr:cNvSpPr txBox="1"/>
      </xdr:nvSpPr>
      <xdr:spPr>
        <a:xfrm>
          <a:off x="3474094" y="5674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102" name="n_2aveValue有形固定資産減価償却率">
          <a:extLst>
            <a:ext uri="{FF2B5EF4-FFF2-40B4-BE49-F238E27FC236}">
              <a16:creationId xmlns:a16="http://schemas.microsoft.com/office/drawing/2014/main" id="{DBA6FCDF-2D9A-4382-A64D-31A621E954B3}"/>
            </a:ext>
          </a:extLst>
        </xdr:cNvPr>
        <xdr:cNvSpPr txBox="1"/>
      </xdr:nvSpPr>
      <xdr:spPr>
        <a:xfrm>
          <a:off x="2797819" y="53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103" name="n_3aveValue有形固定資産減価償却率">
          <a:extLst>
            <a:ext uri="{FF2B5EF4-FFF2-40B4-BE49-F238E27FC236}">
              <a16:creationId xmlns:a16="http://schemas.microsoft.com/office/drawing/2014/main" id="{9E693619-741E-44ED-A1BB-F46F07BF88AB}"/>
            </a:ext>
          </a:extLst>
        </xdr:cNvPr>
        <xdr:cNvSpPr txBox="1"/>
      </xdr:nvSpPr>
      <xdr:spPr>
        <a:xfrm>
          <a:off x="2112019" y="5302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64787</xdr:rowOff>
    </xdr:from>
    <xdr:ext cx="405111" cy="259045"/>
    <xdr:sp macro="" textlink="">
      <xdr:nvSpPr>
        <xdr:cNvPr id="104" name="n_4aveValue有形固定資産減価償却率">
          <a:extLst>
            <a:ext uri="{FF2B5EF4-FFF2-40B4-BE49-F238E27FC236}">
              <a16:creationId xmlns:a16="http://schemas.microsoft.com/office/drawing/2014/main" id="{E03D0D3F-C748-40F4-9B74-0E0B55FA9A4C}"/>
            </a:ext>
          </a:extLst>
        </xdr:cNvPr>
        <xdr:cNvSpPr txBox="1"/>
      </xdr:nvSpPr>
      <xdr:spPr>
        <a:xfrm>
          <a:off x="1426219" y="5259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169139</xdr:rowOff>
    </xdr:from>
    <xdr:ext cx="405111" cy="259045"/>
    <xdr:sp macro="" textlink="">
      <xdr:nvSpPr>
        <xdr:cNvPr id="105" name="n_1mainValue有形固定資産減価償却率">
          <a:extLst>
            <a:ext uri="{FF2B5EF4-FFF2-40B4-BE49-F238E27FC236}">
              <a16:creationId xmlns:a16="http://schemas.microsoft.com/office/drawing/2014/main" id="{90D1CAD1-C4C0-487E-92DA-C15923BDA4A6}"/>
            </a:ext>
          </a:extLst>
        </xdr:cNvPr>
        <xdr:cNvSpPr txBox="1"/>
      </xdr:nvSpPr>
      <xdr:spPr>
        <a:xfrm>
          <a:off x="3474094" y="535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158132</xdr:rowOff>
    </xdr:from>
    <xdr:ext cx="405111" cy="259045"/>
    <xdr:sp macro="" textlink="">
      <xdr:nvSpPr>
        <xdr:cNvPr id="106" name="n_2mainValue有形固定資産減価償却率">
          <a:extLst>
            <a:ext uri="{FF2B5EF4-FFF2-40B4-BE49-F238E27FC236}">
              <a16:creationId xmlns:a16="http://schemas.microsoft.com/office/drawing/2014/main" id="{88C11E05-8729-4261-90C6-E316303571F6}"/>
            </a:ext>
          </a:extLst>
        </xdr:cNvPr>
        <xdr:cNvSpPr txBox="1"/>
      </xdr:nvSpPr>
      <xdr:spPr>
        <a:xfrm>
          <a:off x="2797819" y="567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76640</xdr:rowOff>
    </xdr:from>
    <xdr:ext cx="405111" cy="259045"/>
    <xdr:sp macro="" textlink="">
      <xdr:nvSpPr>
        <xdr:cNvPr id="107" name="n_3mainValue有形固定資産減価償却率">
          <a:extLst>
            <a:ext uri="{FF2B5EF4-FFF2-40B4-BE49-F238E27FC236}">
              <a16:creationId xmlns:a16="http://schemas.microsoft.com/office/drawing/2014/main" id="{EE0947BD-F0AB-4CE0-91A6-2569F7534A22}"/>
            </a:ext>
          </a:extLst>
        </xdr:cNvPr>
        <xdr:cNvSpPr txBox="1"/>
      </xdr:nvSpPr>
      <xdr:spPr>
        <a:xfrm>
          <a:off x="2112019" y="5753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108" name="n_4mainValue有形固定資産減価償却率">
          <a:extLst>
            <a:ext uri="{FF2B5EF4-FFF2-40B4-BE49-F238E27FC236}">
              <a16:creationId xmlns:a16="http://schemas.microsoft.com/office/drawing/2014/main" id="{745C4077-8106-42CC-A794-BE87459A821B}"/>
            </a:ext>
          </a:extLst>
        </xdr:cNvPr>
        <xdr:cNvSpPr txBox="1"/>
      </xdr:nvSpPr>
      <xdr:spPr>
        <a:xfrm>
          <a:off x="1426219" y="570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B1026324-9D01-4234-BE4E-BA8E07ACCA29}"/>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4EF7E4B2-34C9-47F4-A6A1-822BB500E662}"/>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A1F9C2C8-C67B-4BC7-ADEC-C13A750246C7}"/>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7C070ECC-419E-4AFF-8D25-5F03698D202D}"/>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37D76C5F-A6EF-4C40-BC6B-75C24C28916B}"/>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92AF030A-8CA6-466D-83F3-C343853103B8}"/>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E4BB693C-C2DF-476E-AB62-E0EE88076D7A}"/>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E433F795-D3A3-42BC-ABAE-C07E2761B8DE}"/>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FDFBCF4A-AA7F-4F4A-B48C-DCFCAEB90209}"/>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9CDCC08F-79BB-4A96-BA1A-FFB9C8809B52}"/>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31533242-B721-4C68-9763-F182C7657508}"/>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D62F7475-1783-4A56-B654-4BCEF266D0C9}"/>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AEBB357E-2362-41B9-8093-1E31D2D26431}"/>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債務償還比率は類似団体平均値及び全国平均を下回る水準で推移しており、令和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年度に引き続き減少した。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一般会計等に係る地方債残高が減少したことで分子の値が減少した一方で、普通交付税が前年度比で約</a:t>
          </a:r>
          <a:r>
            <a:rPr kumimoji="1" lang="en-US" altLang="ja-JP" sz="1100">
              <a:latin typeface="ＭＳ Ｐゴシック" panose="020B0600070205080204" pitchFamily="50" charset="-128"/>
              <a:ea typeface="ＭＳ Ｐゴシック" panose="020B0600070205080204" pitchFamily="50" charset="-128"/>
            </a:rPr>
            <a:t>11.4</a:t>
          </a:r>
          <a:r>
            <a:rPr kumimoji="1" lang="ja-JP" altLang="en-US" sz="1100">
              <a:latin typeface="ＭＳ Ｐゴシック" panose="020B0600070205080204" pitchFamily="50" charset="-128"/>
              <a:ea typeface="ＭＳ Ｐゴシック" panose="020B0600070205080204" pitchFamily="50" charset="-128"/>
            </a:rPr>
            <a:t>％増加したことで分母の値は増加した。その結果、昨年度より数値が</a:t>
          </a:r>
          <a:r>
            <a:rPr kumimoji="1" lang="en-US" altLang="ja-JP" sz="1100">
              <a:latin typeface="ＭＳ Ｐゴシック" panose="020B0600070205080204" pitchFamily="50" charset="-128"/>
              <a:ea typeface="ＭＳ Ｐゴシック" panose="020B0600070205080204" pitchFamily="50" charset="-128"/>
            </a:rPr>
            <a:t>37.8</a:t>
          </a:r>
          <a:r>
            <a:rPr kumimoji="1" lang="ja-JP" altLang="en-US" sz="1100">
              <a:latin typeface="ＭＳ Ｐゴシック" panose="020B0600070205080204" pitchFamily="50" charset="-128"/>
              <a:ea typeface="ＭＳ Ｐゴシック" panose="020B0600070205080204" pitchFamily="50" charset="-128"/>
            </a:rPr>
            <a:t>ポイント改善した。今後も業務の効率化などにより経常的な支出の抑制に努めるとともに、適正な市債発行に努めていく。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899AAA0-88F9-49CE-B49A-A6CD6F1D15DC}"/>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80583872-77B2-4EEE-B27D-8288611562DC}"/>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23DC17FC-6260-4E6B-9934-D8D2BD5C18E3}"/>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43304F13-90FC-4A2B-B599-E0F53C454641}"/>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DC5CAFCA-8DFF-487A-9271-267EF1369D62}"/>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249E5431-3473-4B81-AB2C-B6F5F09EDF71}"/>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B1464317-A919-4361-9C37-5A0F155D417A}"/>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B764E43A-0230-4746-9799-61FC8B82370E}"/>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E9A4E841-D44B-4E94-94F5-069C0E86EE80}"/>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E598CD6F-EFD0-460F-8052-11C4A0025FE4}"/>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C61CF823-9954-4B44-BBBE-36450908322E}"/>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9DE422CB-EF8E-4376-A837-33E695945C5E}"/>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17EA5469-69E2-491D-9126-8024652D21FE}"/>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8F1B3967-4CC2-49E3-AC04-1587B9A8C1CF}"/>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02273212-6BE3-4002-9D3A-C5E3E18289DA}"/>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EC7B08F9-D87E-412E-AF11-607B91F0DBB5}"/>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EF94BD33-0B64-4B86-92AD-FDC5B8DC8B6D}"/>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9" name="直線コネクタ 138">
          <a:extLst>
            <a:ext uri="{FF2B5EF4-FFF2-40B4-BE49-F238E27FC236}">
              <a16:creationId xmlns:a16="http://schemas.microsoft.com/office/drawing/2014/main" id="{D0B13CF9-B5A9-4515-BF2E-5D6F334AD276}"/>
            </a:ext>
          </a:extLst>
        </xdr:cNvPr>
        <xdr:cNvCxnSpPr/>
      </xdr:nvCxnSpPr>
      <xdr:spPr>
        <a:xfrm flipV="1">
          <a:off x="13326745" y="5058228"/>
          <a:ext cx="1269" cy="1284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40" name="債務償還比率最小値テキスト">
          <a:extLst>
            <a:ext uri="{FF2B5EF4-FFF2-40B4-BE49-F238E27FC236}">
              <a16:creationId xmlns:a16="http://schemas.microsoft.com/office/drawing/2014/main" id="{D4C1E88F-038D-4208-9257-F2BEF775CCA7}"/>
            </a:ext>
          </a:extLst>
        </xdr:cNvPr>
        <xdr:cNvSpPr txBox="1"/>
      </xdr:nvSpPr>
      <xdr:spPr>
        <a:xfrm>
          <a:off x="13379450" y="634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41" name="直線コネクタ 140">
          <a:extLst>
            <a:ext uri="{FF2B5EF4-FFF2-40B4-BE49-F238E27FC236}">
              <a16:creationId xmlns:a16="http://schemas.microsoft.com/office/drawing/2014/main" id="{95120686-36DB-41FD-8FD6-C84BBACB3F70}"/>
            </a:ext>
          </a:extLst>
        </xdr:cNvPr>
        <xdr:cNvCxnSpPr/>
      </xdr:nvCxnSpPr>
      <xdr:spPr>
        <a:xfrm>
          <a:off x="13255625" y="63424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0378F074-B07F-45FA-BBC5-EFF4865792F7}"/>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2F9EA6C8-CF95-4C56-85CF-E79D1F26DCE9}"/>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3001</xdr:rowOff>
    </xdr:from>
    <xdr:ext cx="469744" cy="259045"/>
    <xdr:sp macro="" textlink="">
      <xdr:nvSpPr>
        <xdr:cNvPr id="144" name="債務償還比率平均値テキスト">
          <a:extLst>
            <a:ext uri="{FF2B5EF4-FFF2-40B4-BE49-F238E27FC236}">
              <a16:creationId xmlns:a16="http://schemas.microsoft.com/office/drawing/2014/main" id="{29AA4D59-868A-4E2F-906B-46330F61CD4A}"/>
            </a:ext>
          </a:extLst>
        </xdr:cNvPr>
        <xdr:cNvSpPr txBox="1"/>
      </xdr:nvSpPr>
      <xdr:spPr>
        <a:xfrm>
          <a:off x="13379450" y="5679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5" name="フローチャート: 判断 144">
          <a:extLst>
            <a:ext uri="{FF2B5EF4-FFF2-40B4-BE49-F238E27FC236}">
              <a16:creationId xmlns:a16="http://schemas.microsoft.com/office/drawing/2014/main" id="{4F78CA02-AE83-40C0-A8A2-42740B0CC455}"/>
            </a:ext>
          </a:extLst>
        </xdr:cNvPr>
        <xdr:cNvSpPr/>
      </xdr:nvSpPr>
      <xdr:spPr>
        <a:xfrm>
          <a:off x="13293725" y="57046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6" name="フローチャート: 判断 145">
          <a:extLst>
            <a:ext uri="{FF2B5EF4-FFF2-40B4-BE49-F238E27FC236}">
              <a16:creationId xmlns:a16="http://schemas.microsoft.com/office/drawing/2014/main" id="{13725264-2AF9-4061-BB9F-60F27A82412B}"/>
            </a:ext>
          </a:extLst>
        </xdr:cNvPr>
        <xdr:cNvSpPr/>
      </xdr:nvSpPr>
      <xdr:spPr>
        <a:xfrm>
          <a:off x="12646025" y="56885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7" name="フローチャート: 判断 146">
          <a:extLst>
            <a:ext uri="{FF2B5EF4-FFF2-40B4-BE49-F238E27FC236}">
              <a16:creationId xmlns:a16="http://schemas.microsoft.com/office/drawing/2014/main" id="{982BD453-96A1-448D-A3E7-37118D18BBFE}"/>
            </a:ext>
          </a:extLst>
        </xdr:cNvPr>
        <xdr:cNvSpPr/>
      </xdr:nvSpPr>
      <xdr:spPr>
        <a:xfrm>
          <a:off x="11960225" y="568673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8" name="フローチャート: 判断 147">
          <a:extLst>
            <a:ext uri="{FF2B5EF4-FFF2-40B4-BE49-F238E27FC236}">
              <a16:creationId xmlns:a16="http://schemas.microsoft.com/office/drawing/2014/main" id="{80351436-4DEB-4EF9-9C34-B93E4CEC32B1}"/>
            </a:ext>
          </a:extLst>
        </xdr:cNvPr>
        <xdr:cNvSpPr/>
      </xdr:nvSpPr>
      <xdr:spPr>
        <a:xfrm>
          <a:off x="11274425" y="564058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159975</xdr:rowOff>
    </xdr:from>
    <xdr:to>
      <xdr:col>60</xdr:col>
      <xdr:colOff>123825</xdr:colOff>
      <xdr:row>31</xdr:row>
      <xdr:rowOff>90125</xdr:rowOff>
    </xdr:to>
    <xdr:sp macro="" textlink="">
      <xdr:nvSpPr>
        <xdr:cNvPr id="149" name="フローチャート: 判断 148">
          <a:extLst>
            <a:ext uri="{FF2B5EF4-FFF2-40B4-BE49-F238E27FC236}">
              <a16:creationId xmlns:a16="http://schemas.microsoft.com/office/drawing/2014/main" id="{C5D9A97B-2474-4514-9787-CC11A399AF1A}"/>
            </a:ext>
          </a:extLst>
        </xdr:cNvPr>
        <xdr:cNvSpPr/>
      </xdr:nvSpPr>
      <xdr:spPr>
        <a:xfrm>
          <a:off x="10588625" y="58400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5F090EE-031B-4732-99F8-CE109D4BDD5A}"/>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A4C2D95-44D1-4C5A-8560-953C052EE61A}"/>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466B680-3E5C-48E6-89DB-5FA4FED76E36}"/>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94E557EA-A8B5-4518-A394-E14D7CBD4EB1}"/>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59F2D61F-C681-4C6E-83B5-CA829E1134AF}"/>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10196</xdr:rowOff>
    </xdr:from>
    <xdr:to>
      <xdr:col>76</xdr:col>
      <xdr:colOff>73025</xdr:colOff>
      <xdr:row>29</xdr:row>
      <xdr:rowOff>111796</xdr:rowOff>
    </xdr:to>
    <xdr:sp macro="" textlink="">
      <xdr:nvSpPr>
        <xdr:cNvPr id="155" name="楕円 154">
          <a:extLst>
            <a:ext uri="{FF2B5EF4-FFF2-40B4-BE49-F238E27FC236}">
              <a16:creationId xmlns:a16="http://schemas.microsoft.com/office/drawing/2014/main" id="{CD37FDF1-2F15-48CE-A201-9EB0EFD496F7}"/>
            </a:ext>
          </a:extLst>
        </xdr:cNvPr>
        <xdr:cNvSpPr/>
      </xdr:nvSpPr>
      <xdr:spPr>
        <a:xfrm>
          <a:off x="13293725" y="552199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33073</xdr:rowOff>
    </xdr:from>
    <xdr:ext cx="469744" cy="259045"/>
    <xdr:sp macro="" textlink="">
      <xdr:nvSpPr>
        <xdr:cNvPr id="156" name="債務償還比率該当値テキスト">
          <a:extLst>
            <a:ext uri="{FF2B5EF4-FFF2-40B4-BE49-F238E27FC236}">
              <a16:creationId xmlns:a16="http://schemas.microsoft.com/office/drawing/2014/main" id="{F9D2CEE5-D258-49DE-8614-D350FBC46E49}"/>
            </a:ext>
          </a:extLst>
        </xdr:cNvPr>
        <xdr:cNvSpPr txBox="1"/>
      </xdr:nvSpPr>
      <xdr:spPr>
        <a:xfrm>
          <a:off x="13379450" y="5382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68489</xdr:rowOff>
    </xdr:from>
    <xdr:to>
      <xdr:col>72</xdr:col>
      <xdr:colOff>123825</xdr:colOff>
      <xdr:row>29</xdr:row>
      <xdr:rowOff>170089</xdr:rowOff>
    </xdr:to>
    <xdr:sp macro="" textlink="">
      <xdr:nvSpPr>
        <xdr:cNvPr id="157" name="楕円 156">
          <a:extLst>
            <a:ext uri="{FF2B5EF4-FFF2-40B4-BE49-F238E27FC236}">
              <a16:creationId xmlns:a16="http://schemas.microsoft.com/office/drawing/2014/main" id="{EA7316FE-87AC-4396-9F26-B244155D9F27}"/>
            </a:ext>
          </a:extLst>
        </xdr:cNvPr>
        <xdr:cNvSpPr/>
      </xdr:nvSpPr>
      <xdr:spPr>
        <a:xfrm>
          <a:off x="12646025" y="55802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60996</xdr:rowOff>
    </xdr:from>
    <xdr:to>
      <xdr:col>76</xdr:col>
      <xdr:colOff>22225</xdr:colOff>
      <xdr:row>29</xdr:row>
      <xdr:rowOff>119289</xdr:rowOff>
    </xdr:to>
    <xdr:cxnSp macro="">
      <xdr:nvCxnSpPr>
        <xdr:cNvPr id="158" name="直線コネクタ 157">
          <a:extLst>
            <a:ext uri="{FF2B5EF4-FFF2-40B4-BE49-F238E27FC236}">
              <a16:creationId xmlns:a16="http://schemas.microsoft.com/office/drawing/2014/main" id="{08508460-1009-4C99-B876-B74C851D0662}"/>
            </a:ext>
          </a:extLst>
        </xdr:cNvPr>
        <xdr:cNvCxnSpPr/>
      </xdr:nvCxnSpPr>
      <xdr:spPr>
        <a:xfrm flipV="1">
          <a:off x="12693650" y="5579146"/>
          <a:ext cx="638175" cy="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69877</xdr:rowOff>
    </xdr:from>
    <xdr:to>
      <xdr:col>68</xdr:col>
      <xdr:colOff>123825</xdr:colOff>
      <xdr:row>30</xdr:row>
      <xdr:rowOff>27</xdr:rowOff>
    </xdr:to>
    <xdr:sp macro="" textlink="">
      <xdr:nvSpPr>
        <xdr:cNvPr id="159" name="楕円 158">
          <a:extLst>
            <a:ext uri="{FF2B5EF4-FFF2-40B4-BE49-F238E27FC236}">
              <a16:creationId xmlns:a16="http://schemas.microsoft.com/office/drawing/2014/main" id="{DE29682E-292E-4CDE-9156-DD6291CAE707}"/>
            </a:ext>
          </a:extLst>
        </xdr:cNvPr>
        <xdr:cNvSpPr/>
      </xdr:nvSpPr>
      <xdr:spPr>
        <a:xfrm>
          <a:off x="11960225" y="55816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119289</xdr:rowOff>
    </xdr:from>
    <xdr:to>
      <xdr:col>72</xdr:col>
      <xdr:colOff>73025</xdr:colOff>
      <xdr:row>29</xdr:row>
      <xdr:rowOff>120677</xdr:rowOff>
    </xdr:to>
    <xdr:cxnSp macro="">
      <xdr:nvCxnSpPr>
        <xdr:cNvPr id="160" name="直線コネクタ 159">
          <a:extLst>
            <a:ext uri="{FF2B5EF4-FFF2-40B4-BE49-F238E27FC236}">
              <a16:creationId xmlns:a16="http://schemas.microsoft.com/office/drawing/2014/main" id="{1EF2D3A6-9897-4F35-80DB-69FC29BB4E0F}"/>
            </a:ext>
          </a:extLst>
        </xdr:cNvPr>
        <xdr:cNvCxnSpPr/>
      </xdr:nvCxnSpPr>
      <xdr:spPr>
        <a:xfrm flipV="1">
          <a:off x="12007850" y="5637439"/>
          <a:ext cx="685800" cy="1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108893</xdr:rowOff>
    </xdr:from>
    <xdr:to>
      <xdr:col>64</xdr:col>
      <xdr:colOff>123825</xdr:colOff>
      <xdr:row>30</xdr:row>
      <xdr:rowOff>39043</xdr:rowOff>
    </xdr:to>
    <xdr:sp macro="" textlink="">
      <xdr:nvSpPr>
        <xdr:cNvPr id="161" name="楕円 160">
          <a:extLst>
            <a:ext uri="{FF2B5EF4-FFF2-40B4-BE49-F238E27FC236}">
              <a16:creationId xmlns:a16="http://schemas.microsoft.com/office/drawing/2014/main" id="{628BE242-0291-47E2-865F-5A6DD7F6F81C}"/>
            </a:ext>
          </a:extLst>
        </xdr:cNvPr>
        <xdr:cNvSpPr/>
      </xdr:nvSpPr>
      <xdr:spPr>
        <a:xfrm>
          <a:off x="11274425" y="56206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120677</xdr:rowOff>
    </xdr:from>
    <xdr:to>
      <xdr:col>68</xdr:col>
      <xdr:colOff>73025</xdr:colOff>
      <xdr:row>29</xdr:row>
      <xdr:rowOff>159693</xdr:rowOff>
    </xdr:to>
    <xdr:cxnSp macro="">
      <xdr:nvCxnSpPr>
        <xdr:cNvPr id="162" name="直線コネクタ 161">
          <a:extLst>
            <a:ext uri="{FF2B5EF4-FFF2-40B4-BE49-F238E27FC236}">
              <a16:creationId xmlns:a16="http://schemas.microsoft.com/office/drawing/2014/main" id="{5E1ACF97-7A2B-4A3F-8AEE-07FA19D2A5F2}"/>
            </a:ext>
          </a:extLst>
        </xdr:cNvPr>
        <xdr:cNvCxnSpPr/>
      </xdr:nvCxnSpPr>
      <xdr:spPr>
        <a:xfrm flipV="1">
          <a:off x="11322050" y="5638827"/>
          <a:ext cx="685800" cy="3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163984</xdr:rowOff>
    </xdr:from>
    <xdr:to>
      <xdr:col>60</xdr:col>
      <xdr:colOff>123825</xdr:colOff>
      <xdr:row>31</xdr:row>
      <xdr:rowOff>94134</xdr:rowOff>
    </xdr:to>
    <xdr:sp macro="" textlink="">
      <xdr:nvSpPr>
        <xdr:cNvPr id="163" name="楕円 162">
          <a:extLst>
            <a:ext uri="{FF2B5EF4-FFF2-40B4-BE49-F238E27FC236}">
              <a16:creationId xmlns:a16="http://schemas.microsoft.com/office/drawing/2014/main" id="{7A8595F5-B84C-4814-9C4C-2B52C054EDD6}"/>
            </a:ext>
          </a:extLst>
        </xdr:cNvPr>
        <xdr:cNvSpPr/>
      </xdr:nvSpPr>
      <xdr:spPr>
        <a:xfrm>
          <a:off x="10588625" y="583770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159693</xdr:rowOff>
    </xdr:from>
    <xdr:to>
      <xdr:col>64</xdr:col>
      <xdr:colOff>73025</xdr:colOff>
      <xdr:row>31</xdr:row>
      <xdr:rowOff>43334</xdr:rowOff>
    </xdr:to>
    <xdr:cxnSp macro="">
      <xdr:nvCxnSpPr>
        <xdr:cNvPr id="164" name="直線コネクタ 163">
          <a:extLst>
            <a:ext uri="{FF2B5EF4-FFF2-40B4-BE49-F238E27FC236}">
              <a16:creationId xmlns:a16="http://schemas.microsoft.com/office/drawing/2014/main" id="{D278B1DA-5FD3-4AF3-A112-A92CDB56CB42}"/>
            </a:ext>
          </a:extLst>
        </xdr:cNvPr>
        <xdr:cNvCxnSpPr/>
      </xdr:nvCxnSpPr>
      <xdr:spPr>
        <a:xfrm flipV="1">
          <a:off x="10636250" y="5677843"/>
          <a:ext cx="685800" cy="207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65" name="n_1aveValue債務償還比率">
          <a:extLst>
            <a:ext uri="{FF2B5EF4-FFF2-40B4-BE49-F238E27FC236}">
              <a16:creationId xmlns:a16="http://schemas.microsoft.com/office/drawing/2014/main" id="{FE22DD15-CD35-4673-AE1A-A069CDCDE575}"/>
            </a:ext>
          </a:extLst>
        </xdr:cNvPr>
        <xdr:cNvSpPr txBox="1"/>
      </xdr:nvSpPr>
      <xdr:spPr>
        <a:xfrm>
          <a:off x="12465127" y="5781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6" name="n_2aveValue債務償還比率">
          <a:extLst>
            <a:ext uri="{FF2B5EF4-FFF2-40B4-BE49-F238E27FC236}">
              <a16:creationId xmlns:a16="http://schemas.microsoft.com/office/drawing/2014/main" id="{E7320CFD-B796-4D24-9457-2FEDF8B120FD}"/>
            </a:ext>
          </a:extLst>
        </xdr:cNvPr>
        <xdr:cNvSpPr txBox="1"/>
      </xdr:nvSpPr>
      <xdr:spPr>
        <a:xfrm>
          <a:off x="11788852" y="5779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7" name="n_3aveValue債務償還比率">
          <a:extLst>
            <a:ext uri="{FF2B5EF4-FFF2-40B4-BE49-F238E27FC236}">
              <a16:creationId xmlns:a16="http://schemas.microsoft.com/office/drawing/2014/main" id="{81331656-CF1B-44AB-AAC3-7BE888433A09}"/>
            </a:ext>
          </a:extLst>
        </xdr:cNvPr>
        <xdr:cNvSpPr txBox="1"/>
      </xdr:nvSpPr>
      <xdr:spPr>
        <a:xfrm>
          <a:off x="11103052" y="5723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106652</xdr:rowOff>
    </xdr:from>
    <xdr:ext cx="469744" cy="259045"/>
    <xdr:sp macro="" textlink="">
      <xdr:nvSpPr>
        <xdr:cNvPr id="168" name="n_4aveValue債務償還比率">
          <a:extLst>
            <a:ext uri="{FF2B5EF4-FFF2-40B4-BE49-F238E27FC236}">
              <a16:creationId xmlns:a16="http://schemas.microsoft.com/office/drawing/2014/main" id="{74F4FB54-B6AD-40E0-B711-94FDAB73B6DD}"/>
            </a:ext>
          </a:extLst>
        </xdr:cNvPr>
        <xdr:cNvSpPr txBox="1"/>
      </xdr:nvSpPr>
      <xdr:spPr>
        <a:xfrm>
          <a:off x="10417252" y="5618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15166</xdr:rowOff>
    </xdr:from>
    <xdr:ext cx="469744" cy="259045"/>
    <xdr:sp macro="" textlink="">
      <xdr:nvSpPr>
        <xdr:cNvPr id="169" name="n_1mainValue債務償還比率">
          <a:extLst>
            <a:ext uri="{FF2B5EF4-FFF2-40B4-BE49-F238E27FC236}">
              <a16:creationId xmlns:a16="http://schemas.microsoft.com/office/drawing/2014/main" id="{E0D3F7A7-4409-4E1F-82F4-2A56A29A7EC1}"/>
            </a:ext>
          </a:extLst>
        </xdr:cNvPr>
        <xdr:cNvSpPr txBox="1"/>
      </xdr:nvSpPr>
      <xdr:spPr>
        <a:xfrm>
          <a:off x="12465127" y="5365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16554</xdr:rowOff>
    </xdr:from>
    <xdr:ext cx="469744" cy="259045"/>
    <xdr:sp macro="" textlink="">
      <xdr:nvSpPr>
        <xdr:cNvPr id="170" name="n_2mainValue債務償還比率">
          <a:extLst>
            <a:ext uri="{FF2B5EF4-FFF2-40B4-BE49-F238E27FC236}">
              <a16:creationId xmlns:a16="http://schemas.microsoft.com/office/drawing/2014/main" id="{A33D5427-2B6A-483C-9598-F4E8BAD9FD81}"/>
            </a:ext>
          </a:extLst>
        </xdr:cNvPr>
        <xdr:cNvSpPr txBox="1"/>
      </xdr:nvSpPr>
      <xdr:spPr>
        <a:xfrm>
          <a:off x="11788852" y="5369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55570</xdr:rowOff>
    </xdr:from>
    <xdr:ext cx="469744" cy="259045"/>
    <xdr:sp macro="" textlink="">
      <xdr:nvSpPr>
        <xdr:cNvPr id="171" name="n_3mainValue債務償還比率">
          <a:extLst>
            <a:ext uri="{FF2B5EF4-FFF2-40B4-BE49-F238E27FC236}">
              <a16:creationId xmlns:a16="http://schemas.microsoft.com/office/drawing/2014/main" id="{63589235-1712-4AED-97B9-45752AC1C338}"/>
            </a:ext>
          </a:extLst>
        </xdr:cNvPr>
        <xdr:cNvSpPr txBox="1"/>
      </xdr:nvSpPr>
      <xdr:spPr>
        <a:xfrm>
          <a:off x="11103052" y="5408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85261</xdr:rowOff>
    </xdr:from>
    <xdr:ext cx="469744" cy="259045"/>
    <xdr:sp macro="" textlink="">
      <xdr:nvSpPr>
        <xdr:cNvPr id="172" name="n_4mainValue債務償還比率">
          <a:extLst>
            <a:ext uri="{FF2B5EF4-FFF2-40B4-BE49-F238E27FC236}">
              <a16:creationId xmlns:a16="http://schemas.microsoft.com/office/drawing/2014/main" id="{DB69DA2D-7A91-40DB-97F6-68BFD3857C22}"/>
            </a:ext>
          </a:extLst>
        </xdr:cNvPr>
        <xdr:cNvSpPr txBox="1"/>
      </xdr:nvSpPr>
      <xdr:spPr>
        <a:xfrm>
          <a:off x="10417252" y="592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9A1D746B-7D57-454F-BFC5-D24D08AB64E5}"/>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29981623-B3BE-4585-A1F3-F43077196AC3}"/>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ABC42878-69FF-4428-8C79-7D481EFC1836}"/>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4AC2129C-629C-46A1-B5E4-ED2F82BCCF32}"/>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31A429AB-77E2-4FEE-83A0-0F275D1C239F}"/>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1334B563-AE4A-43F8-9183-421898ECFC0F}"/>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5D5629-A098-4853-9FD8-6B30B5A007A3}"/>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5963880-FDCD-4C71-B3CB-7B3BFFA009D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129FD1C-4039-4925-8EF6-06F490A0ABCB}"/>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C9BB6EE-B284-42CE-A235-F9041193F2CA}"/>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大阪府大東市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2269B01-C7FD-4815-85AC-1EDD52D3CD8D}"/>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E7B596E-C67E-42C2-A160-D70F64FBB047}"/>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7524B1E-4A35-471D-A9F8-A350EB87019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ABA3CDD-0914-4B48-AD75-827BA24DB9E8}"/>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58AFAD0-A29D-402C-B569-CF07F713FA2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185B557-BEA1-45CC-9935-54BEA3A3CE8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115,687
112,176
18.27
55,474,646
54,454,319
1,013,766
26,456,165
30,644,043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0B100D3-938F-4FC5-ADDC-A2375E7AF3DA}"/>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E62B297-1CD7-4B3D-A966-0EAE7C355459}"/>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211B469-9A97-48B3-B552-6A03BF4B3DD9}"/>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C38986E-6070-493E-AA4A-39F03AA2D59A}"/>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4020E33-9531-4807-ADD1-7ACEF2739344}"/>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219DFC8-9E91-4E2A-82B5-C1A65B053F61}"/>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0216046-FEE6-4AB8-AF56-2E01E087ED4F}"/>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C0872FE-3C02-4AED-A988-6675F7CFD319}"/>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EA54019-F514-4794-9FD9-0CBFEE5719AF}"/>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5A577E4-906D-4684-8049-4F96A7DE7C6B}"/>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C111B27-3F24-41B2-9C6A-1D0FF09A30F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DB592D2-69F0-4909-A984-BD6A0EAD7724}"/>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005EACC-3073-4204-996F-CDBC8EB63E03}"/>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8DBAF5B-2962-43C8-AEB8-4D6C61F048B4}"/>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6B7C17B-8754-4594-B932-8455D721B78A}"/>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A87E719-8815-4871-AB16-CA45485226EB}"/>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CEC15AC-5936-4014-9F48-810A5404D776}"/>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6A8B57E-8A8F-486A-A68F-11BE7080ACE1}"/>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4FF307A-40FB-43AF-B407-FC58AAC68ADA}"/>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AB1061E-92CC-4592-A44D-86809884A55A}"/>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6BAF5D9-7C18-47B3-AEDC-33EE1612EC6B}"/>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C034AD-4762-4D62-89CC-2DD881E6D5A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7ECE2DF-B571-4F4B-8EE8-943B5CCBA4BA}"/>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BD4CCD0-04A0-4477-BF4C-C93EE89E3EA8}"/>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9A56C5C-96F4-4C08-BEFD-C47299BBDFC3}"/>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9F8A147-92CD-4379-91FC-0200D77B1F48}"/>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7A25A8C-2DF6-42A9-A6F1-956AB89ACF16}"/>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CC3BED4-127C-4A38-9F33-84434ECC05C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0018887-A945-4676-908D-5AA73AC7F2D7}"/>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52E2BF4-0606-4AB5-8615-17B8B73900ED}"/>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09D1D45-AD4F-429B-9F83-A4685E29343A}"/>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03A2B90-185C-42E7-9802-EE070AA52B92}"/>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7A2EF09-621A-4FF1-A674-3E33EAA83E24}"/>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84EDEB0-7CB9-4E50-9944-B2D2618DDA16}"/>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423961E-2FE8-47A8-980F-FF3C0CDB9610}"/>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EE9282C-C672-4EE8-9A43-D41BCDC03D87}"/>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A2DB64F-3473-4095-B664-100815527F9B}"/>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8C3FDC2-95DE-42E7-8842-F4F7CC748C3F}"/>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EBB3DC8-B72F-4D44-9291-96C051199206}"/>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DB408AF-343E-478E-A116-BC656B1D39B2}"/>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821620B-FE97-4C02-AD7A-6FEDE89AF5C8}"/>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43922DB-D010-49BA-9473-D55730F5ECC3}"/>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3E175CF-8DCC-41E7-84A9-29DCE27C31FE}"/>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F312DC5D-13D5-4FE8-B372-5F51911F0B3A}"/>
            </a:ext>
          </a:extLst>
        </xdr:cNvPr>
        <xdr:cNvCxnSpPr/>
      </xdr:nvCxnSpPr>
      <xdr:spPr>
        <a:xfrm flipV="1">
          <a:off x="4180840" y="5541772"/>
          <a:ext cx="0" cy="1154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6C82DC6E-1FC6-40BB-81E3-59D3841ACF55}"/>
            </a:ext>
          </a:extLst>
        </xdr:cNvPr>
        <xdr:cNvSpPr txBox="1"/>
      </xdr:nvSpPr>
      <xdr:spPr>
        <a:xfrm>
          <a:off x="4219575" y="6693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7551A0B1-8815-4BE4-BD44-8A8E3BF51317}"/>
            </a:ext>
          </a:extLst>
        </xdr:cNvPr>
        <xdr:cNvCxnSpPr/>
      </xdr:nvCxnSpPr>
      <xdr:spPr>
        <a:xfrm>
          <a:off x="4105275" y="66958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73BBB78A-FB7C-4602-A07E-6599AC99D287}"/>
            </a:ext>
          </a:extLst>
        </xdr:cNvPr>
        <xdr:cNvSpPr txBox="1"/>
      </xdr:nvSpPr>
      <xdr:spPr>
        <a:xfrm>
          <a:off x="4219575" y="5336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A4FBAE66-B723-4951-BDDA-7DEEB3D68608}"/>
            </a:ext>
          </a:extLst>
        </xdr:cNvPr>
        <xdr:cNvCxnSpPr/>
      </xdr:nvCxnSpPr>
      <xdr:spPr>
        <a:xfrm>
          <a:off x="4105275" y="55417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a:extLst>
            <a:ext uri="{FF2B5EF4-FFF2-40B4-BE49-F238E27FC236}">
              <a16:creationId xmlns:a16="http://schemas.microsoft.com/office/drawing/2014/main" id="{7353E7F6-E9E1-4F75-83A9-CFD7C298A44F}"/>
            </a:ext>
          </a:extLst>
        </xdr:cNvPr>
        <xdr:cNvSpPr txBox="1"/>
      </xdr:nvSpPr>
      <xdr:spPr>
        <a:xfrm>
          <a:off x="4219575" y="59845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58098A83-D321-4840-A9E0-0E6C606B91D4}"/>
            </a:ext>
          </a:extLst>
        </xdr:cNvPr>
        <xdr:cNvSpPr/>
      </xdr:nvSpPr>
      <xdr:spPr>
        <a:xfrm>
          <a:off x="4124325" y="6123559"/>
          <a:ext cx="104775"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9B0E466F-3B81-4750-A028-7C5CBEF8C6C4}"/>
            </a:ext>
          </a:extLst>
        </xdr:cNvPr>
        <xdr:cNvSpPr/>
      </xdr:nvSpPr>
      <xdr:spPr>
        <a:xfrm>
          <a:off x="3381375" y="608698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9371DDA2-6ECE-4CB0-ABDE-5DC6A7748695}"/>
            </a:ext>
          </a:extLst>
        </xdr:cNvPr>
        <xdr:cNvSpPr/>
      </xdr:nvSpPr>
      <xdr:spPr>
        <a:xfrm>
          <a:off x="2571750" y="604532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8866997C-D65E-4A2F-B681-4D0C2B9A8F4F}"/>
            </a:ext>
          </a:extLst>
        </xdr:cNvPr>
        <xdr:cNvSpPr/>
      </xdr:nvSpPr>
      <xdr:spPr>
        <a:xfrm>
          <a:off x="1781175" y="60004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107696</xdr:rowOff>
    </xdr:from>
    <xdr:to>
      <xdr:col>6</xdr:col>
      <xdr:colOff>38100</xdr:colOff>
      <xdr:row>37</xdr:row>
      <xdr:rowOff>37846</xdr:rowOff>
    </xdr:to>
    <xdr:sp macro="" textlink="">
      <xdr:nvSpPr>
        <xdr:cNvPr id="65" name="フローチャート: 判断 64">
          <a:extLst>
            <a:ext uri="{FF2B5EF4-FFF2-40B4-BE49-F238E27FC236}">
              <a16:creationId xmlns:a16="http://schemas.microsoft.com/office/drawing/2014/main" id="{F63E374B-3005-420E-9959-38E8E84C91CD}"/>
            </a:ext>
          </a:extLst>
        </xdr:cNvPr>
        <xdr:cNvSpPr/>
      </xdr:nvSpPr>
      <xdr:spPr>
        <a:xfrm>
          <a:off x="981075" y="59433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CE8E002-9F02-4198-B829-EB54A0053B29}"/>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5515CA1-6E45-4A36-AF03-AFBEADA433D6}"/>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35FEEAD-9333-4C08-848E-F6CAD346999A}"/>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EBF9C74-62B8-4544-8AFE-C956B51E690F}"/>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82612C3-A7C5-4B7C-98B7-0CFC95F56519}"/>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80264</xdr:rowOff>
    </xdr:from>
    <xdr:to>
      <xdr:col>24</xdr:col>
      <xdr:colOff>114300</xdr:colOff>
      <xdr:row>40</xdr:row>
      <xdr:rowOff>10414</xdr:rowOff>
    </xdr:to>
    <xdr:sp macro="" textlink="">
      <xdr:nvSpPr>
        <xdr:cNvPr id="71" name="楕円 70">
          <a:extLst>
            <a:ext uri="{FF2B5EF4-FFF2-40B4-BE49-F238E27FC236}">
              <a16:creationId xmlns:a16="http://schemas.microsoft.com/office/drawing/2014/main" id="{28474B11-DDD2-486E-A50D-CB0EF8236613}"/>
            </a:ext>
          </a:extLst>
        </xdr:cNvPr>
        <xdr:cNvSpPr/>
      </xdr:nvSpPr>
      <xdr:spPr>
        <a:xfrm>
          <a:off x="4124325" y="640803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58691</xdr:rowOff>
    </xdr:from>
    <xdr:ext cx="405111" cy="259045"/>
    <xdr:sp macro="" textlink="">
      <xdr:nvSpPr>
        <xdr:cNvPr id="72" name="【道路】&#10;有形固定資産減価償却率該当値テキスト">
          <a:extLst>
            <a:ext uri="{FF2B5EF4-FFF2-40B4-BE49-F238E27FC236}">
              <a16:creationId xmlns:a16="http://schemas.microsoft.com/office/drawing/2014/main" id="{2DDE8F83-F631-4B4E-A303-4304A8BA8CCA}"/>
            </a:ext>
          </a:extLst>
        </xdr:cNvPr>
        <xdr:cNvSpPr txBox="1"/>
      </xdr:nvSpPr>
      <xdr:spPr>
        <a:xfrm>
          <a:off x="4219575" y="638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84836</xdr:rowOff>
    </xdr:from>
    <xdr:to>
      <xdr:col>20</xdr:col>
      <xdr:colOff>38100</xdr:colOff>
      <xdr:row>40</xdr:row>
      <xdr:rowOff>14986</xdr:rowOff>
    </xdr:to>
    <xdr:sp macro="" textlink="">
      <xdr:nvSpPr>
        <xdr:cNvPr id="73" name="楕円 72">
          <a:extLst>
            <a:ext uri="{FF2B5EF4-FFF2-40B4-BE49-F238E27FC236}">
              <a16:creationId xmlns:a16="http://schemas.microsoft.com/office/drawing/2014/main" id="{27114C84-B982-4485-94CC-2900EE39549D}"/>
            </a:ext>
          </a:extLst>
        </xdr:cNvPr>
        <xdr:cNvSpPr/>
      </xdr:nvSpPr>
      <xdr:spPr>
        <a:xfrm>
          <a:off x="3381375" y="641261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131064</xdr:rowOff>
    </xdr:from>
    <xdr:to>
      <xdr:col>24</xdr:col>
      <xdr:colOff>63500</xdr:colOff>
      <xdr:row>39</xdr:row>
      <xdr:rowOff>135636</xdr:rowOff>
    </xdr:to>
    <xdr:cxnSp macro="">
      <xdr:nvCxnSpPr>
        <xdr:cNvPr id="74" name="直線コネクタ 73">
          <a:extLst>
            <a:ext uri="{FF2B5EF4-FFF2-40B4-BE49-F238E27FC236}">
              <a16:creationId xmlns:a16="http://schemas.microsoft.com/office/drawing/2014/main" id="{6EB04733-A16C-4824-B587-C7EEF060F2D1}"/>
            </a:ext>
          </a:extLst>
        </xdr:cNvPr>
        <xdr:cNvCxnSpPr/>
      </xdr:nvCxnSpPr>
      <xdr:spPr>
        <a:xfrm flipV="1">
          <a:off x="3429000" y="6455664"/>
          <a:ext cx="7524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68834</xdr:rowOff>
    </xdr:from>
    <xdr:to>
      <xdr:col>15</xdr:col>
      <xdr:colOff>101600</xdr:colOff>
      <xdr:row>39</xdr:row>
      <xdr:rowOff>170434</xdr:rowOff>
    </xdr:to>
    <xdr:sp macro="" textlink="">
      <xdr:nvSpPr>
        <xdr:cNvPr id="75" name="楕円 74">
          <a:extLst>
            <a:ext uri="{FF2B5EF4-FFF2-40B4-BE49-F238E27FC236}">
              <a16:creationId xmlns:a16="http://schemas.microsoft.com/office/drawing/2014/main" id="{FA32A327-DA75-4CEE-BD30-9A463000C5AA}"/>
            </a:ext>
          </a:extLst>
        </xdr:cNvPr>
        <xdr:cNvSpPr/>
      </xdr:nvSpPr>
      <xdr:spPr>
        <a:xfrm>
          <a:off x="2571750" y="63902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119634</xdr:rowOff>
    </xdr:from>
    <xdr:to>
      <xdr:col>19</xdr:col>
      <xdr:colOff>177800</xdr:colOff>
      <xdr:row>39</xdr:row>
      <xdr:rowOff>135636</xdr:rowOff>
    </xdr:to>
    <xdr:cxnSp macro="">
      <xdr:nvCxnSpPr>
        <xdr:cNvPr id="76" name="直線コネクタ 75">
          <a:extLst>
            <a:ext uri="{FF2B5EF4-FFF2-40B4-BE49-F238E27FC236}">
              <a16:creationId xmlns:a16="http://schemas.microsoft.com/office/drawing/2014/main" id="{30BDFE68-3227-4732-8CC2-620E9535609B}"/>
            </a:ext>
          </a:extLst>
        </xdr:cNvPr>
        <xdr:cNvCxnSpPr/>
      </xdr:nvCxnSpPr>
      <xdr:spPr>
        <a:xfrm>
          <a:off x="2619375" y="6447409"/>
          <a:ext cx="809625" cy="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61976</xdr:rowOff>
    </xdr:from>
    <xdr:to>
      <xdr:col>10</xdr:col>
      <xdr:colOff>165100</xdr:colOff>
      <xdr:row>39</xdr:row>
      <xdr:rowOff>163576</xdr:rowOff>
    </xdr:to>
    <xdr:sp macro="" textlink="">
      <xdr:nvSpPr>
        <xdr:cNvPr id="77" name="楕円 76">
          <a:extLst>
            <a:ext uri="{FF2B5EF4-FFF2-40B4-BE49-F238E27FC236}">
              <a16:creationId xmlns:a16="http://schemas.microsoft.com/office/drawing/2014/main" id="{0662B3F1-50E2-48EA-A4EB-2A0423D6E883}"/>
            </a:ext>
          </a:extLst>
        </xdr:cNvPr>
        <xdr:cNvSpPr/>
      </xdr:nvSpPr>
      <xdr:spPr>
        <a:xfrm>
          <a:off x="1781175" y="638975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112776</xdr:rowOff>
    </xdr:from>
    <xdr:to>
      <xdr:col>15</xdr:col>
      <xdr:colOff>50800</xdr:colOff>
      <xdr:row>39</xdr:row>
      <xdr:rowOff>119634</xdr:rowOff>
    </xdr:to>
    <xdr:cxnSp macro="">
      <xdr:nvCxnSpPr>
        <xdr:cNvPr id="78" name="直線コネクタ 77">
          <a:extLst>
            <a:ext uri="{FF2B5EF4-FFF2-40B4-BE49-F238E27FC236}">
              <a16:creationId xmlns:a16="http://schemas.microsoft.com/office/drawing/2014/main" id="{CCA01224-ACCD-405A-9AD2-FC5485944964}"/>
            </a:ext>
          </a:extLst>
        </xdr:cNvPr>
        <xdr:cNvCxnSpPr/>
      </xdr:nvCxnSpPr>
      <xdr:spPr>
        <a:xfrm>
          <a:off x="1828800" y="6437376"/>
          <a:ext cx="79057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48260</xdr:rowOff>
    </xdr:from>
    <xdr:to>
      <xdr:col>6</xdr:col>
      <xdr:colOff>38100</xdr:colOff>
      <xdr:row>39</xdr:row>
      <xdr:rowOff>149860</xdr:rowOff>
    </xdr:to>
    <xdr:sp macro="" textlink="">
      <xdr:nvSpPr>
        <xdr:cNvPr id="79" name="楕円 78">
          <a:extLst>
            <a:ext uri="{FF2B5EF4-FFF2-40B4-BE49-F238E27FC236}">
              <a16:creationId xmlns:a16="http://schemas.microsoft.com/office/drawing/2014/main" id="{DA944CDB-66F6-4ED6-86BC-22B617F67EB5}"/>
            </a:ext>
          </a:extLst>
        </xdr:cNvPr>
        <xdr:cNvSpPr/>
      </xdr:nvSpPr>
      <xdr:spPr>
        <a:xfrm>
          <a:off x="981075" y="63696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99060</xdr:rowOff>
    </xdr:from>
    <xdr:to>
      <xdr:col>10</xdr:col>
      <xdr:colOff>114300</xdr:colOff>
      <xdr:row>39</xdr:row>
      <xdr:rowOff>112776</xdr:rowOff>
    </xdr:to>
    <xdr:cxnSp macro="">
      <xdr:nvCxnSpPr>
        <xdr:cNvPr id="80" name="直線コネクタ 79">
          <a:extLst>
            <a:ext uri="{FF2B5EF4-FFF2-40B4-BE49-F238E27FC236}">
              <a16:creationId xmlns:a16="http://schemas.microsoft.com/office/drawing/2014/main" id="{B154D3E7-CD87-4D2D-8E14-DB5C1BD8E1D4}"/>
            </a:ext>
          </a:extLst>
        </xdr:cNvPr>
        <xdr:cNvCxnSpPr/>
      </xdr:nvCxnSpPr>
      <xdr:spPr>
        <a:xfrm>
          <a:off x="1028700" y="6426835"/>
          <a:ext cx="800100" cy="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a:extLst>
            <a:ext uri="{FF2B5EF4-FFF2-40B4-BE49-F238E27FC236}">
              <a16:creationId xmlns:a16="http://schemas.microsoft.com/office/drawing/2014/main" id="{3424583B-5D4C-420B-8AD0-78EE52EDEDAD}"/>
            </a:ext>
          </a:extLst>
        </xdr:cNvPr>
        <xdr:cNvSpPr txBox="1"/>
      </xdr:nvSpPr>
      <xdr:spPr>
        <a:xfrm>
          <a:off x="3239144" y="5874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a:extLst>
            <a:ext uri="{FF2B5EF4-FFF2-40B4-BE49-F238E27FC236}">
              <a16:creationId xmlns:a16="http://schemas.microsoft.com/office/drawing/2014/main" id="{39B94BAE-22E7-44D2-83DF-132C9F8FF4D8}"/>
            </a:ext>
          </a:extLst>
        </xdr:cNvPr>
        <xdr:cNvSpPr txBox="1"/>
      </xdr:nvSpPr>
      <xdr:spPr>
        <a:xfrm>
          <a:off x="2439044" y="5839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C847AC13-63C8-4475-B4C4-3E4687E78C69}"/>
            </a:ext>
          </a:extLst>
        </xdr:cNvPr>
        <xdr:cNvSpPr txBox="1"/>
      </xdr:nvSpPr>
      <xdr:spPr>
        <a:xfrm>
          <a:off x="1648469" y="5788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54373</xdr:rowOff>
    </xdr:from>
    <xdr:ext cx="405111" cy="259045"/>
    <xdr:sp macro="" textlink="">
      <xdr:nvSpPr>
        <xdr:cNvPr id="84" name="n_4aveValue【道路】&#10;有形固定資産減価償却率">
          <a:extLst>
            <a:ext uri="{FF2B5EF4-FFF2-40B4-BE49-F238E27FC236}">
              <a16:creationId xmlns:a16="http://schemas.microsoft.com/office/drawing/2014/main" id="{546D554F-E09C-44E3-8373-0653832B1CFB}"/>
            </a:ext>
          </a:extLst>
        </xdr:cNvPr>
        <xdr:cNvSpPr txBox="1"/>
      </xdr:nvSpPr>
      <xdr:spPr>
        <a:xfrm>
          <a:off x="848369" y="573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6113</xdr:rowOff>
    </xdr:from>
    <xdr:ext cx="405111" cy="259045"/>
    <xdr:sp macro="" textlink="">
      <xdr:nvSpPr>
        <xdr:cNvPr id="85" name="n_1mainValue【道路】&#10;有形固定資産減価償却率">
          <a:extLst>
            <a:ext uri="{FF2B5EF4-FFF2-40B4-BE49-F238E27FC236}">
              <a16:creationId xmlns:a16="http://schemas.microsoft.com/office/drawing/2014/main" id="{F1C98A86-7898-4743-9CE3-AFC5C6678A3C}"/>
            </a:ext>
          </a:extLst>
        </xdr:cNvPr>
        <xdr:cNvSpPr txBox="1"/>
      </xdr:nvSpPr>
      <xdr:spPr>
        <a:xfrm>
          <a:off x="3239144" y="6495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161561</xdr:rowOff>
    </xdr:from>
    <xdr:ext cx="405111" cy="259045"/>
    <xdr:sp macro="" textlink="">
      <xdr:nvSpPr>
        <xdr:cNvPr id="86" name="n_2mainValue【道路】&#10;有形固定資産減価償却率">
          <a:extLst>
            <a:ext uri="{FF2B5EF4-FFF2-40B4-BE49-F238E27FC236}">
              <a16:creationId xmlns:a16="http://schemas.microsoft.com/office/drawing/2014/main" id="{9B7AAD50-FAF2-4D51-9609-FEC11DC05E5B}"/>
            </a:ext>
          </a:extLst>
        </xdr:cNvPr>
        <xdr:cNvSpPr txBox="1"/>
      </xdr:nvSpPr>
      <xdr:spPr>
        <a:xfrm>
          <a:off x="2439044" y="6489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154703</xdr:rowOff>
    </xdr:from>
    <xdr:ext cx="405111" cy="259045"/>
    <xdr:sp macro="" textlink="">
      <xdr:nvSpPr>
        <xdr:cNvPr id="87" name="n_3mainValue【道路】&#10;有形固定資産減価償却率">
          <a:extLst>
            <a:ext uri="{FF2B5EF4-FFF2-40B4-BE49-F238E27FC236}">
              <a16:creationId xmlns:a16="http://schemas.microsoft.com/office/drawing/2014/main" id="{4E8FE20D-1875-416E-99C6-10F74F9C402E}"/>
            </a:ext>
          </a:extLst>
        </xdr:cNvPr>
        <xdr:cNvSpPr txBox="1"/>
      </xdr:nvSpPr>
      <xdr:spPr>
        <a:xfrm>
          <a:off x="1648469" y="6479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140987</xdr:rowOff>
    </xdr:from>
    <xdr:ext cx="405111" cy="259045"/>
    <xdr:sp macro="" textlink="">
      <xdr:nvSpPr>
        <xdr:cNvPr id="88" name="n_4mainValue【道路】&#10;有形固定資産減価償却率">
          <a:extLst>
            <a:ext uri="{FF2B5EF4-FFF2-40B4-BE49-F238E27FC236}">
              <a16:creationId xmlns:a16="http://schemas.microsoft.com/office/drawing/2014/main" id="{E895C925-1E63-40AC-BE55-2A43F43C185A}"/>
            </a:ext>
          </a:extLst>
        </xdr:cNvPr>
        <xdr:cNvSpPr txBox="1"/>
      </xdr:nvSpPr>
      <xdr:spPr>
        <a:xfrm>
          <a:off x="848369" y="6468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E8684FC-1C6E-49D4-81F9-DBE5BA4C90B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C39D941-9C61-45FB-A62E-132AA529F38D}"/>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C054EC5-D6B6-4EFC-8456-1DBA2A9837E2}"/>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D32DADB-25A6-4D8F-9C4C-EE0C19A151FC}"/>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5AD2F9C7-16AB-433B-98B6-32FB3EFCF2B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F121DCB-05AC-4C16-9F7B-5B76455A4FCC}"/>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B55EEA40-7817-4137-B9D0-307EBE44F118}"/>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B3283F4-0039-4DDE-9130-54E82D60719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23139B4A-7C4A-4C89-AC40-5D607E336228}"/>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7BE4EFA-8039-4DDE-BDBD-0CB29880E11D}"/>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B445C2ED-85F0-4CEF-BF82-F92CC9C88471}"/>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342D1FC2-DF27-4E27-ACE9-380D3AC12443}"/>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B9234C6C-9897-46C7-BB79-BA3B8BBF6FFE}"/>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1EA64D16-C698-415C-A782-9FF46097CA4C}"/>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9FDD52E8-DE86-4B58-BFE7-A021A6803778}"/>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883D7750-016E-4A28-B85B-F5F82B75E339}"/>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B4A413B-3B60-4F0A-B135-DDFA68027FF6}"/>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DDDBB001-390B-4B49-A4A5-2DB56BC1805C}"/>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ABC4EC1-D7F1-46B4-8443-3E72B08BED8E}"/>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FB8D2E2B-71F2-4406-A280-7C234DD21C62}"/>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D5C7DC9C-BD95-4166-8CD2-0F3B7DA92C92}"/>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BBBF70D7-4C30-44CA-9678-223A5C424D6E}"/>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9ADF014-95BB-4EE6-9723-82503E75C627}"/>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E332B9E2-1AC9-4252-8A10-8ED58F0087E4}"/>
            </a:ext>
          </a:extLst>
        </xdr:cNvPr>
        <xdr:cNvCxnSpPr/>
      </xdr:nvCxnSpPr>
      <xdr:spPr>
        <a:xfrm flipV="1">
          <a:off x="9429115" y="5517312"/>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C16CDA40-9E33-456D-93B8-FA59A2EAF989}"/>
            </a:ext>
          </a:extLst>
        </xdr:cNvPr>
        <xdr:cNvSpPr txBox="1"/>
      </xdr:nvSpPr>
      <xdr:spPr>
        <a:xfrm>
          <a:off x="9467850" y="6753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2502923D-E571-4D54-8BE5-0C521DA6D53D}"/>
            </a:ext>
          </a:extLst>
        </xdr:cNvPr>
        <xdr:cNvCxnSpPr/>
      </xdr:nvCxnSpPr>
      <xdr:spPr>
        <a:xfrm>
          <a:off x="9363075" y="67555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806B2BC7-7E17-4CEB-BAFF-080D3C808489}"/>
            </a:ext>
          </a:extLst>
        </xdr:cNvPr>
        <xdr:cNvSpPr txBox="1"/>
      </xdr:nvSpPr>
      <xdr:spPr>
        <a:xfrm>
          <a:off x="9467850" y="529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9556A218-3275-47D7-9D94-01D59DAC0CEB}"/>
            </a:ext>
          </a:extLst>
        </xdr:cNvPr>
        <xdr:cNvCxnSpPr/>
      </xdr:nvCxnSpPr>
      <xdr:spPr>
        <a:xfrm>
          <a:off x="9363075" y="551731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7AD43744-1228-43A1-A407-424895A73804}"/>
            </a:ext>
          </a:extLst>
        </xdr:cNvPr>
        <xdr:cNvSpPr txBox="1"/>
      </xdr:nvSpPr>
      <xdr:spPr>
        <a:xfrm>
          <a:off x="9467850" y="6266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A6571224-E114-47FF-895A-738FCFC46A95}"/>
            </a:ext>
          </a:extLst>
        </xdr:cNvPr>
        <xdr:cNvSpPr/>
      </xdr:nvSpPr>
      <xdr:spPr>
        <a:xfrm>
          <a:off x="9401175" y="640227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39A3A148-5685-49AD-985F-B0721D737F73}"/>
            </a:ext>
          </a:extLst>
        </xdr:cNvPr>
        <xdr:cNvSpPr/>
      </xdr:nvSpPr>
      <xdr:spPr>
        <a:xfrm>
          <a:off x="8639175" y="641253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E4B20E9C-309F-43CC-9F7B-F7CDF53CE125}"/>
            </a:ext>
          </a:extLst>
        </xdr:cNvPr>
        <xdr:cNvSpPr/>
      </xdr:nvSpPr>
      <xdr:spPr>
        <a:xfrm>
          <a:off x="7839075" y="64126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EA10D54D-6C5A-43BF-AB61-D9B0032D6FB9}"/>
            </a:ext>
          </a:extLst>
        </xdr:cNvPr>
        <xdr:cNvSpPr/>
      </xdr:nvSpPr>
      <xdr:spPr>
        <a:xfrm>
          <a:off x="7029450" y="640763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165227</xdr:rowOff>
    </xdr:from>
    <xdr:to>
      <xdr:col>36</xdr:col>
      <xdr:colOff>165100</xdr:colOff>
      <xdr:row>38</xdr:row>
      <xdr:rowOff>95377</xdr:rowOff>
    </xdr:to>
    <xdr:sp macro="" textlink="">
      <xdr:nvSpPr>
        <xdr:cNvPr id="122" name="フローチャート: 判断 121">
          <a:extLst>
            <a:ext uri="{FF2B5EF4-FFF2-40B4-BE49-F238E27FC236}">
              <a16:creationId xmlns:a16="http://schemas.microsoft.com/office/drawing/2014/main" id="{4EA77FCB-EBCB-475A-9443-026B95669A88}"/>
            </a:ext>
          </a:extLst>
        </xdr:cNvPr>
        <xdr:cNvSpPr/>
      </xdr:nvSpPr>
      <xdr:spPr>
        <a:xfrm>
          <a:off x="6238875" y="61628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433C6E5-D689-417A-B7F0-06F1A2D384BE}"/>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9F705C7-E01E-4DEC-B11E-2C4B3E060274}"/>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D990A3E-2220-43FB-999C-D12E378FF9C0}"/>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169C93B-C983-49CE-9555-7A2837A265AB}"/>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4E60256-3DA8-498C-952B-B3C656A4FFB2}"/>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18618</xdr:rowOff>
    </xdr:from>
    <xdr:to>
      <xdr:col>55</xdr:col>
      <xdr:colOff>50800</xdr:colOff>
      <xdr:row>41</xdr:row>
      <xdr:rowOff>120218</xdr:rowOff>
    </xdr:to>
    <xdr:sp macro="" textlink="">
      <xdr:nvSpPr>
        <xdr:cNvPr id="128" name="楕円 127">
          <a:extLst>
            <a:ext uri="{FF2B5EF4-FFF2-40B4-BE49-F238E27FC236}">
              <a16:creationId xmlns:a16="http://schemas.microsoft.com/office/drawing/2014/main" id="{6CACFAC7-145D-429E-80CC-C5F27CF565CC}"/>
            </a:ext>
          </a:extLst>
        </xdr:cNvPr>
        <xdr:cNvSpPr/>
      </xdr:nvSpPr>
      <xdr:spPr>
        <a:xfrm>
          <a:off x="9401175" y="666706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104995</xdr:rowOff>
    </xdr:from>
    <xdr:ext cx="469744" cy="259045"/>
    <xdr:sp macro="" textlink="">
      <xdr:nvSpPr>
        <xdr:cNvPr id="129" name="【道路】&#10;一人当たり延長該当値テキスト">
          <a:extLst>
            <a:ext uri="{FF2B5EF4-FFF2-40B4-BE49-F238E27FC236}">
              <a16:creationId xmlns:a16="http://schemas.microsoft.com/office/drawing/2014/main" id="{D8C881CD-C8D5-4357-9680-CA4E1316E3E9}"/>
            </a:ext>
          </a:extLst>
        </xdr:cNvPr>
        <xdr:cNvSpPr txBox="1"/>
      </xdr:nvSpPr>
      <xdr:spPr>
        <a:xfrm>
          <a:off x="9467850" y="658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19914</xdr:rowOff>
    </xdr:from>
    <xdr:to>
      <xdr:col>50</xdr:col>
      <xdr:colOff>165100</xdr:colOff>
      <xdr:row>41</xdr:row>
      <xdr:rowOff>121514</xdr:rowOff>
    </xdr:to>
    <xdr:sp macro="" textlink="">
      <xdr:nvSpPr>
        <xdr:cNvPr id="130" name="楕円 129">
          <a:extLst>
            <a:ext uri="{FF2B5EF4-FFF2-40B4-BE49-F238E27FC236}">
              <a16:creationId xmlns:a16="http://schemas.microsoft.com/office/drawing/2014/main" id="{88CC3924-DA22-46A6-8CBF-4D41819443E5}"/>
            </a:ext>
          </a:extLst>
        </xdr:cNvPr>
        <xdr:cNvSpPr/>
      </xdr:nvSpPr>
      <xdr:spPr>
        <a:xfrm>
          <a:off x="8639175" y="66683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69418</xdr:rowOff>
    </xdr:from>
    <xdr:to>
      <xdr:col>55</xdr:col>
      <xdr:colOff>0</xdr:colOff>
      <xdr:row>41</xdr:row>
      <xdr:rowOff>70714</xdr:rowOff>
    </xdr:to>
    <xdr:cxnSp macro="">
      <xdr:nvCxnSpPr>
        <xdr:cNvPr id="131" name="直線コネクタ 130">
          <a:extLst>
            <a:ext uri="{FF2B5EF4-FFF2-40B4-BE49-F238E27FC236}">
              <a16:creationId xmlns:a16="http://schemas.microsoft.com/office/drawing/2014/main" id="{E4B0B30B-9403-4E66-8137-024C33768DE3}"/>
            </a:ext>
          </a:extLst>
        </xdr:cNvPr>
        <xdr:cNvCxnSpPr/>
      </xdr:nvCxnSpPr>
      <xdr:spPr>
        <a:xfrm flipV="1">
          <a:off x="8686800" y="6714693"/>
          <a:ext cx="742950" cy="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21133</xdr:rowOff>
    </xdr:from>
    <xdr:to>
      <xdr:col>46</xdr:col>
      <xdr:colOff>38100</xdr:colOff>
      <xdr:row>41</xdr:row>
      <xdr:rowOff>122733</xdr:rowOff>
    </xdr:to>
    <xdr:sp macro="" textlink="">
      <xdr:nvSpPr>
        <xdr:cNvPr id="132" name="楕円 131">
          <a:extLst>
            <a:ext uri="{FF2B5EF4-FFF2-40B4-BE49-F238E27FC236}">
              <a16:creationId xmlns:a16="http://schemas.microsoft.com/office/drawing/2014/main" id="{6D5C7248-CE2D-4F24-BE0A-C9BFC8D297A8}"/>
            </a:ext>
          </a:extLst>
        </xdr:cNvPr>
        <xdr:cNvSpPr/>
      </xdr:nvSpPr>
      <xdr:spPr>
        <a:xfrm>
          <a:off x="7839075" y="66695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70714</xdr:rowOff>
    </xdr:from>
    <xdr:to>
      <xdr:col>50</xdr:col>
      <xdr:colOff>114300</xdr:colOff>
      <xdr:row>41</xdr:row>
      <xdr:rowOff>71933</xdr:rowOff>
    </xdr:to>
    <xdr:cxnSp macro="">
      <xdr:nvCxnSpPr>
        <xdr:cNvPr id="133" name="直線コネクタ 132">
          <a:extLst>
            <a:ext uri="{FF2B5EF4-FFF2-40B4-BE49-F238E27FC236}">
              <a16:creationId xmlns:a16="http://schemas.microsoft.com/office/drawing/2014/main" id="{E0348B97-9185-4C59-8306-754610853157}"/>
            </a:ext>
          </a:extLst>
        </xdr:cNvPr>
        <xdr:cNvCxnSpPr/>
      </xdr:nvCxnSpPr>
      <xdr:spPr>
        <a:xfrm flipV="1">
          <a:off x="7886700" y="6715989"/>
          <a:ext cx="8001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22733</xdr:rowOff>
    </xdr:from>
    <xdr:to>
      <xdr:col>41</xdr:col>
      <xdr:colOff>101600</xdr:colOff>
      <xdr:row>41</xdr:row>
      <xdr:rowOff>124333</xdr:rowOff>
    </xdr:to>
    <xdr:sp macro="" textlink="">
      <xdr:nvSpPr>
        <xdr:cNvPr id="134" name="楕円 133">
          <a:extLst>
            <a:ext uri="{FF2B5EF4-FFF2-40B4-BE49-F238E27FC236}">
              <a16:creationId xmlns:a16="http://schemas.microsoft.com/office/drawing/2014/main" id="{26EA6E9B-5328-44FD-9122-A00A3461ED12}"/>
            </a:ext>
          </a:extLst>
        </xdr:cNvPr>
        <xdr:cNvSpPr/>
      </xdr:nvSpPr>
      <xdr:spPr>
        <a:xfrm>
          <a:off x="7029450" y="66743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71933</xdr:rowOff>
    </xdr:from>
    <xdr:to>
      <xdr:col>45</xdr:col>
      <xdr:colOff>177800</xdr:colOff>
      <xdr:row>41</xdr:row>
      <xdr:rowOff>73533</xdr:rowOff>
    </xdr:to>
    <xdr:cxnSp macro="">
      <xdr:nvCxnSpPr>
        <xdr:cNvPr id="135" name="直線コネクタ 134">
          <a:extLst>
            <a:ext uri="{FF2B5EF4-FFF2-40B4-BE49-F238E27FC236}">
              <a16:creationId xmlns:a16="http://schemas.microsoft.com/office/drawing/2014/main" id="{98EE499A-6424-403D-A87D-CA69228B1428}"/>
            </a:ext>
          </a:extLst>
        </xdr:cNvPr>
        <xdr:cNvCxnSpPr/>
      </xdr:nvCxnSpPr>
      <xdr:spPr>
        <a:xfrm flipV="1">
          <a:off x="7077075" y="6717208"/>
          <a:ext cx="809625" cy="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24409</xdr:rowOff>
    </xdr:from>
    <xdr:to>
      <xdr:col>36</xdr:col>
      <xdr:colOff>165100</xdr:colOff>
      <xdr:row>41</xdr:row>
      <xdr:rowOff>126009</xdr:rowOff>
    </xdr:to>
    <xdr:sp macro="" textlink="">
      <xdr:nvSpPr>
        <xdr:cNvPr id="136" name="楕円 135">
          <a:extLst>
            <a:ext uri="{FF2B5EF4-FFF2-40B4-BE49-F238E27FC236}">
              <a16:creationId xmlns:a16="http://schemas.microsoft.com/office/drawing/2014/main" id="{ACDE4C3F-E16E-4015-887B-5916D6CC2944}"/>
            </a:ext>
          </a:extLst>
        </xdr:cNvPr>
        <xdr:cNvSpPr/>
      </xdr:nvSpPr>
      <xdr:spPr>
        <a:xfrm>
          <a:off x="6238875" y="667603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73533</xdr:rowOff>
    </xdr:from>
    <xdr:to>
      <xdr:col>41</xdr:col>
      <xdr:colOff>50800</xdr:colOff>
      <xdr:row>41</xdr:row>
      <xdr:rowOff>75209</xdr:rowOff>
    </xdr:to>
    <xdr:cxnSp macro="">
      <xdr:nvCxnSpPr>
        <xdr:cNvPr id="137" name="直線コネクタ 136">
          <a:extLst>
            <a:ext uri="{FF2B5EF4-FFF2-40B4-BE49-F238E27FC236}">
              <a16:creationId xmlns:a16="http://schemas.microsoft.com/office/drawing/2014/main" id="{7F777296-BE90-41DF-AD0B-D52F17CB14E8}"/>
            </a:ext>
          </a:extLst>
        </xdr:cNvPr>
        <xdr:cNvCxnSpPr/>
      </xdr:nvCxnSpPr>
      <xdr:spPr>
        <a:xfrm flipV="1">
          <a:off x="6286500" y="6721983"/>
          <a:ext cx="790575"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C5DD8A98-F2BE-4E5D-BC1F-86DCE12EE361}"/>
            </a:ext>
          </a:extLst>
        </xdr:cNvPr>
        <xdr:cNvSpPr txBox="1"/>
      </xdr:nvSpPr>
      <xdr:spPr>
        <a:xfrm>
          <a:off x="8458277" y="619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528F7BBF-B6D9-419F-A1EA-B4D4720B778C}"/>
            </a:ext>
          </a:extLst>
        </xdr:cNvPr>
        <xdr:cNvSpPr txBox="1"/>
      </xdr:nvSpPr>
      <xdr:spPr>
        <a:xfrm>
          <a:off x="7677227" y="6200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7E50B7B8-68A9-4643-B940-CDC01C5DAA31}"/>
            </a:ext>
          </a:extLst>
        </xdr:cNvPr>
        <xdr:cNvSpPr txBox="1"/>
      </xdr:nvSpPr>
      <xdr:spPr>
        <a:xfrm>
          <a:off x="6867602" y="6192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111904</xdr:rowOff>
    </xdr:from>
    <xdr:ext cx="469744" cy="259045"/>
    <xdr:sp macro="" textlink="">
      <xdr:nvSpPr>
        <xdr:cNvPr id="141" name="n_4aveValue【道路】&#10;一人当たり延長">
          <a:extLst>
            <a:ext uri="{FF2B5EF4-FFF2-40B4-BE49-F238E27FC236}">
              <a16:creationId xmlns:a16="http://schemas.microsoft.com/office/drawing/2014/main" id="{AC567E7E-6AF6-499F-BB9F-E1A53D00C1E4}"/>
            </a:ext>
          </a:extLst>
        </xdr:cNvPr>
        <xdr:cNvSpPr txBox="1"/>
      </xdr:nvSpPr>
      <xdr:spPr>
        <a:xfrm>
          <a:off x="6067502" y="595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112641</xdr:rowOff>
    </xdr:from>
    <xdr:ext cx="469744" cy="259045"/>
    <xdr:sp macro="" textlink="">
      <xdr:nvSpPr>
        <xdr:cNvPr id="142" name="n_1mainValue【道路】&#10;一人当たり延長">
          <a:extLst>
            <a:ext uri="{FF2B5EF4-FFF2-40B4-BE49-F238E27FC236}">
              <a16:creationId xmlns:a16="http://schemas.microsoft.com/office/drawing/2014/main" id="{39612A6B-53C1-4F40-841B-370733DB2FB7}"/>
            </a:ext>
          </a:extLst>
        </xdr:cNvPr>
        <xdr:cNvSpPr txBox="1"/>
      </xdr:nvSpPr>
      <xdr:spPr>
        <a:xfrm>
          <a:off x="8458277" y="676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113860</xdr:rowOff>
    </xdr:from>
    <xdr:ext cx="469744" cy="259045"/>
    <xdr:sp macro="" textlink="">
      <xdr:nvSpPr>
        <xdr:cNvPr id="143" name="n_2mainValue【道路】&#10;一人当たり延長">
          <a:extLst>
            <a:ext uri="{FF2B5EF4-FFF2-40B4-BE49-F238E27FC236}">
              <a16:creationId xmlns:a16="http://schemas.microsoft.com/office/drawing/2014/main" id="{FCE44F17-CFCF-4EF3-AC2D-2AF16532EDCC}"/>
            </a:ext>
          </a:extLst>
        </xdr:cNvPr>
        <xdr:cNvSpPr txBox="1"/>
      </xdr:nvSpPr>
      <xdr:spPr>
        <a:xfrm>
          <a:off x="7677227" y="676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115460</xdr:rowOff>
    </xdr:from>
    <xdr:ext cx="469744" cy="259045"/>
    <xdr:sp macro="" textlink="">
      <xdr:nvSpPr>
        <xdr:cNvPr id="144" name="n_3mainValue【道路】&#10;一人当たり延長">
          <a:extLst>
            <a:ext uri="{FF2B5EF4-FFF2-40B4-BE49-F238E27FC236}">
              <a16:creationId xmlns:a16="http://schemas.microsoft.com/office/drawing/2014/main" id="{343FC0F1-1FB0-4722-8C6E-9D598A3E1051}"/>
            </a:ext>
          </a:extLst>
        </xdr:cNvPr>
        <xdr:cNvSpPr txBox="1"/>
      </xdr:nvSpPr>
      <xdr:spPr>
        <a:xfrm>
          <a:off x="6867602" y="6763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117136</xdr:rowOff>
    </xdr:from>
    <xdr:ext cx="469744" cy="259045"/>
    <xdr:sp macro="" textlink="">
      <xdr:nvSpPr>
        <xdr:cNvPr id="145" name="n_4mainValue【道路】&#10;一人当たり延長">
          <a:extLst>
            <a:ext uri="{FF2B5EF4-FFF2-40B4-BE49-F238E27FC236}">
              <a16:creationId xmlns:a16="http://schemas.microsoft.com/office/drawing/2014/main" id="{6DA768EE-D790-4156-9DFA-B08AAAA1B124}"/>
            </a:ext>
          </a:extLst>
        </xdr:cNvPr>
        <xdr:cNvSpPr txBox="1"/>
      </xdr:nvSpPr>
      <xdr:spPr>
        <a:xfrm>
          <a:off x="6067502" y="6765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2C2F054-1831-4190-AA5F-F0E801A66300}"/>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1BBA4EC-ECF0-498D-A57B-A64ECE5FD4E7}"/>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944D8DF-001B-4772-B71B-A6572E13C24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E9720DD-3FF8-4D01-91DA-E447F3C0266A}"/>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526A904-F783-4D51-8428-E14EA46297E4}"/>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8AE4397-D20C-47DD-A76D-762EB31A9500}"/>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EAE5956-EFA4-4831-8D3E-FDFD9CD5CAE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D8D38F9-BBE1-4103-A7BB-C81DA3B1AD4D}"/>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988E0EF-DE71-4156-BBB8-D189873F218C}"/>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98A5C024-34C9-49E1-B368-84BEE079396B}"/>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7AEB09E-6A04-47D4-89A6-AB6B244E8D84}"/>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76C7A3C2-FFE2-42A8-9A12-BF35030A4B3A}"/>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C290AAA0-AC5C-43DE-BAA9-6C1BAE6243B0}"/>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AB810554-3566-468B-BA2D-D1457E9F569E}"/>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E1084737-F050-4035-B005-38AF9438A4AC}"/>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88B1D7CB-CE07-4109-AEDF-3BB9AA6B590C}"/>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FDFCAA0F-F1F6-4AB8-80E0-A3ABDC5C282A}"/>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C0DBC190-C00C-4E35-898A-2064B58FE530}"/>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60154B48-20B6-4804-8FBC-968E5B9A5D2C}"/>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F5F0CFBD-1919-4603-AD0C-56C691071437}"/>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9B8C0741-D893-429A-993E-C4CABB7BDB7C}"/>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B537DE91-99F6-4982-8D9E-1435D4A6682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5CE11C1C-4485-4DC7-82B4-D9DD0B807966}"/>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FD5FE0A7-3910-49D8-8958-932A34CFF054}"/>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7088423A-8055-4591-AA70-08F4564C93EA}"/>
            </a:ext>
          </a:extLst>
        </xdr:cNvPr>
        <xdr:cNvCxnSpPr/>
      </xdr:nvCxnSpPr>
      <xdr:spPr>
        <a:xfrm flipV="1">
          <a:off x="4180840" y="9020810"/>
          <a:ext cx="0" cy="1362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65381D6E-94A7-40BD-B87B-CE3F61BA6EA8}"/>
            </a:ext>
          </a:extLst>
        </xdr:cNvPr>
        <xdr:cNvSpPr txBox="1"/>
      </xdr:nvSpPr>
      <xdr:spPr>
        <a:xfrm>
          <a:off x="4219575" y="10380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668313B6-7D91-4BA4-8B59-CE57BDD91C44}"/>
            </a:ext>
          </a:extLst>
        </xdr:cNvPr>
        <xdr:cNvCxnSpPr/>
      </xdr:nvCxnSpPr>
      <xdr:spPr>
        <a:xfrm>
          <a:off x="4105275" y="10383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D9832F7E-0614-4B91-8045-F4DE5999F63A}"/>
            </a:ext>
          </a:extLst>
        </xdr:cNvPr>
        <xdr:cNvSpPr txBox="1"/>
      </xdr:nvSpPr>
      <xdr:spPr>
        <a:xfrm>
          <a:off x="4219575" y="880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2421E8DF-CCAF-407B-B9FF-E76A48727F11}"/>
            </a:ext>
          </a:extLst>
        </xdr:cNvPr>
        <xdr:cNvCxnSpPr/>
      </xdr:nvCxnSpPr>
      <xdr:spPr>
        <a:xfrm>
          <a:off x="4105275" y="90208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23D422D7-9906-428D-89F0-8E3602FBD3ED}"/>
            </a:ext>
          </a:extLst>
        </xdr:cNvPr>
        <xdr:cNvSpPr txBox="1"/>
      </xdr:nvSpPr>
      <xdr:spPr>
        <a:xfrm>
          <a:off x="4219575" y="98202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A75A35A8-3BCE-4743-AE7C-1EC344802E28}"/>
            </a:ext>
          </a:extLst>
        </xdr:cNvPr>
        <xdr:cNvSpPr/>
      </xdr:nvSpPr>
      <xdr:spPr>
        <a:xfrm>
          <a:off x="4124325" y="98418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371EF28A-CD5A-4B75-8E94-575203692A55}"/>
            </a:ext>
          </a:extLst>
        </xdr:cNvPr>
        <xdr:cNvSpPr/>
      </xdr:nvSpPr>
      <xdr:spPr>
        <a:xfrm>
          <a:off x="3381375" y="981265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B41A6D4C-FAAE-41A7-A120-6234AA91C4C5}"/>
            </a:ext>
          </a:extLst>
        </xdr:cNvPr>
        <xdr:cNvSpPr/>
      </xdr:nvSpPr>
      <xdr:spPr>
        <a:xfrm>
          <a:off x="2571750" y="97929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8EEA9034-1F79-44D8-9240-6042900EB596}"/>
            </a:ext>
          </a:extLst>
        </xdr:cNvPr>
        <xdr:cNvSpPr/>
      </xdr:nvSpPr>
      <xdr:spPr>
        <a:xfrm>
          <a:off x="1781175" y="97847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160655</xdr:rowOff>
    </xdr:from>
    <xdr:to>
      <xdr:col>6</xdr:col>
      <xdr:colOff>38100</xdr:colOff>
      <xdr:row>60</xdr:row>
      <xdr:rowOff>90805</xdr:rowOff>
    </xdr:to>
    <xdr:sp macro="" textlink="">
      <xdr:nvSpPr>
        <xdr:cNvPr id="180" name="フローチャート: 判断 179">
          <a:extLst>
            <a:ext uri="{FF2B5EF4-FFF2-40B4-BE49-F238E27FC236}">
              <a16:creationId xmlns:a16="http://schemas.microsoft.com/office/drawing/2014/main" id="{9D1A7BBB-BE96-4307-82DC-EEF28AA9010F}"/>
            </a:ext>
          </a:extLst>
        </xdr:cNvPr>
        <xdr:cNvSpPr/>
      </xdr:nvSpPr>
      <xdr:spPr>
        <a:xfrm>
          <a:off x="981075" y="972693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2284EDF-0E28-4FA5-8B8D-5FF3B170B0A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1919120-A9F2-4585-8A5B-C7279CBF367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7A93E37-5514-4788-9D8C-6F849D9F734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5082F93-2C8A-4CC9-BA43-28AF50B67B2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D0CD7F5-882E-41A7-9306-05EA943F1DF3}"/>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36830</xdr:rowOff>
    </xdr:from>
    <xdr:to>
      <xdr:col>24</xdr:col>
      <xdr:colOff>114300</xdr:colOff>
      <xdr:row>58</xdr:row>
      <xdr:rowOff>138430</xdr:rowOff>
    </xdr:to>
    <xdr:sp macro="" textlink="">
      <xdr:nvSpPr>
        <xdr:cNvPr id="186" name="楕円 185">
          <a:extLst>
            <a:ext uri="{FF2B5EF4-FFF2-40B4-BE49-F238E27FC236}">
              <a16:creationId xmlns:a16="http://schemas.microsoft.com/office/drawing/2014/main" id="{10CCB5F7-EAC6-44CA-BABF-21F0C579DC40}"/>
            </a:ext>
          </a:extLst>
        </xdr:cNvPr>
        <xdr:cNvSpPr/>
      </xdr:nvSpPr>
      <xdr:spPr>
        <a:xfrm>
          <a:off x="4124325" y="94380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59707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733AF09E-263B-45E7-A68D-00445C89D8DD}"/>
            </a:ext>
          </a:extLst>
        </xdr:cNvPr>
        <xdr:cNvSpPr txBox="1"/>
      </xdr:nvSpPr>
      <xdr:spPr>
        <a:xfrm>
          <a:off x="4219575" y="929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12065</xdr:rowOff>
    </xdr:from>
    <xdr:to>
      <xdr:col>20</xdr:col>
      <xdr:colOff>38100</xdr:colOff>
      <xdr:row>58</xdr:row>
      <xdr:rowOff>113665</xdr:rowOff>
    </xdr:to>
    <xdr:sp macro="" textlink="">
      <xdr:nvSpPr>
        <xdr:cNvPr id="188" name="楕円 187">
          <a:extLst>
            <a:ext uri="{FF2B5EF4-FFF2-40B4-BE49-F238E27FC236}">
              <a16:creationId xmlns:a16="http://schemas.microsoft.com/office/drawing/2014/main" id="{B0928D95-70AF-4C56-BC6E-1D82A428B0A8}"/>
            </a:ext>
          </a:extLst>
        </xdr:cNvPr>
        <xdr:cNvSpPr/>
      </xdr:nvSpPr>
      <xdr:spPr>
        <a:xfrm>
          <a:off x="3381375" y="94100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62865</xdr:rowOff>
    </xdr:from>
    <xdr:to>
      <xdr:col>24</xdr:col>
      <xdr:colOff>63500</xdr:colOff>
      <xdr:row>58</xdr:row>
      <xdr:rowOff>87630</xdr:rowOff>
    </xdr:to>
    <xdr:cxnSp macro="">
      <xdr:nvCxnSpPr>
        <xdr:cNvPr id="189" name="直線コネクタ 188">
          <a:extLst>
            <a:ext uri="{FF2B5EF4-FFF2-40B4-BE49-F238E27FC236}">
              <a16:creationId xmlns:a16="http://schemas.microsoft.com/office/drawing/2014/main" id="{53864F4D-B3DF-4F1A-A452-A9BD5CE52993}"/>
            </a:ext>
          </a:extLst>
        </xdr:cNvPr>
        <xdr:cNvCxnSpPr/>
      </xdr:nvCxnSpPr>
      <xdr:spPr>
        <a:xfrm>
          <a:off x="3429000" y="9467215"/>
          <a:ext cx="752475"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153035</xdr:rowOff>
    </xdr:from>
    <xdr:to>
      <xdr:col>15</xdr:col>
      <xdr:colOff>101600</xdr:colOff>
      <xdr:row>58</xdr:row>
      <xdr:rowOff>83185</xdr:rowOff>
    </xdr:to>
    <xdr:sp macro="" textlink="">
      <xdr:nvSpPr>
        <xdr:cNvPr id="190" name="楕円 189">
          <a:extLst>
            <a:ext uri="{FF2B5EF4-FFF2-40B4-BE49-F238E27FC236}">
              <a16:creationId xmlns:a16="http://schemas.microsoft.com/office/drawing/2014/main" id="{2E82BB3B-673D-4EFF-BA9F-8E7A253C871E}"/>
            </a:ext>
          </a:extLst>
        </xdr:cNvPr>
        <xdr:cNvSpPr/>
      </xdr:nvSpPr>
      <xdr:spPr>
        <a:xfrm>
          <a:off x="2571750" y="93922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32385</xdr:rowOff>
    </xdr:from>
    <xdr:to>
      <xdr:col>19</xdr:col>
      <xdr:colOff>177800</xdr:colOff>
      <xdr:row>58</xdr:row>
      <xdr:rowOff>62865</xdr:rowOff>
    </xdr:to>
    <xdr:cxnSp macro="">
      <xdr:nvCxnSpPr>
        <xdr:cNvPr id="191" name="直線コネクタ 190">
          <a:extLst>
            <a:ext uri="{FF2B5EF4-FFF2-40B4-BE49-F238E27FC236}">
              <a16:creationId xmlns:a16="http://schemas.microsoft.com/office/drawing/2014/main" id="{4E634C50-7FC3-4C37-9112-26570194B578}"/>
            </a:ext>
          </a:extLst>
        </xdr:cNvPr>
        <xdr:cNvCxnSpPr/>
      </xdr:nvCxnSpPr>
      <xdr:spPr>
        <a:xfrm>
          <a:off x="2619375" y="9430385"/>
          <a:ext cx="809625"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154940</xdr:rowOff>
    </xdr:from>
    <xdr:to>
      <xdr:col>10</xdr:col>
      <xdr:colOff>165100</xdr:colOff>
      <xdr:row>59</xdr:row>
      <xdr:rowOff>85090</xdr:rowOff>
    </xdr:to>
    <xdr:sp macro="" textlink="">
      <xdr:nvSpPr>
        <xdr:cNvPr id="192" name="楕円 191">
          <a:extLst>
            <a:ext uri="{FF2B5EF4-FFF2-40B4-BE49-F238E27FC236}">
              <a16:creationId xmlns:a16="http://schemas.microsoft.com/office/drawing/2014/main" id="{CC28762A-6B71-46C2-ACBA-ED54891E9F57}"/>
            </a:ext>
          </a:extLst>
        </xdr:cNvPr>
        <xdr:cNvSpPr/>
      </xdr:nvSpPr>
      <xdr:spPr>
        <a:xfrm>
          <a:off x="1781175" y="95561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32385</xdr:rowOff>
    </xdr:from>
    <xdr:to>
      <xdr:col>15</xdr:col>
      <xdr:colOff>50800</xdr:colOff>
      <xdr:row>59</xdr:row>
      <xdr:rowOff>34290</xdr:rowOff>
    </xdr:to>
    <xdr:cxnSp macro="">
      <xdr:nvCxnSpPr>
        <xdr:cNvPr id="193" name="直線コネクタ 192">
          <a:extLst>
            <a:ext uri="{FF2B5EF4-FFF2-40B4-BE49-F238E27FC236}">
              <a16:creationId xmlns:a16="http://schemas.microsoft.com/office/drawing/2014/main" id="{9D43E2F8-700B-41C8-9BB5-295160C03759}"/>
            </a:ext>
          </a:extLst>
        </xdr:cNvPr>
        <xdr:cNvCxnSpPr/>
      </xdr:nvCxnSpPr>
      <xdr:spPr>
        <a:xfrm flipV="1">
          <a:off x="1828800" y="9430385"/>
          <a:ext cx="790575"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147320</xdr:rowOff>
    </xdr:from>
    <xdr:to>
      <xdr:col>6</xdr:col>
      <xdr:colOff>38100</xdr:colOff>
      <xdr:row>59</xdr:row>
      <xdr:rowOff>77470</xdr:rowOff>
    </xdr:to>
    <xdr:sp macro="" textlink="">
      <xdr:nvSpPr>
        <xdr:cNvPr id="194" name="楕円 193">
          <a:extLst>
            <a:ext uri="{FF2B5EF4-FFF2-40B4-BE49-F238E27FC236}">
              <a16:creationId xmlns:a16="http://schemas.microsoft.com/office/drawing/2014/main" id="{0127A8F1-22EF-4977-A525-CCC3EAEDA4FC}"/>
            </a:ext>
          </a:extLst>
        </xdr:cNvPr>
        <xdr:cNvSpPr/>
      </xdr:nvSpPr>
      <xdr:spPr>
        <a:xfrm>
          <a:off x="981075" y="95453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26670</xdr:rowOff>
    </xdr:from>
    <xdr:to>
      <xdr:col>10</xdr:col>
      <xdr:colOff>114300</xdr:colOff>
      <xdr:row>59</xdr:row>
      <xdr:rowOff>34290</xdr:rowOff>
    </xdr:to>
    <xdr:cxnSp macro="">
      <xdr:nvCxnSpPr>
        <xdr:cNvPr id="195" name="直線コネクタ 194">
          <a:extLst>
            <a:ext uri="{FF2B5EF4-FFF2-40B4-BE49-F238E27FC236}">
              <a16:creationId xmlns:a16="http://schemas.microsoft.com/office/drawing/2014/main" id="{662B17AC-CF66-461E-95F1-BC3397DF4745}"/>
            </a:ext>
          </a:extLst>
        </xdr:cNvPr>
        <xdr:cNvCxnSpPr/>
      </xdr:nvCxnSpPr>
      <xdr:spPr>
        <a:xfrm>
          <a:off x="1028700" y="9592945"/>
          <a:ext cx="8001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668E5865-D369-4DAE-9D13-F1F591594EB0}"/>
            </a:ext>
          </a:extLst>
        </xdr:cNvPr>
        <xdr:cNvSpPr txBox="1"/>
      </xdr:nvSpPr>
      <xdr:spPr>
        <a:xfrm>
          <a:off x="3239144" y="9895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74FA9F15-E7DC-4F81-81EA-A6D00FC9D8BB}"/>
            </a:ext>
          </a:extLst>
        </xdr:cNvPr>
        <xdr:cNvSpPr txBox="1"/>
      </xdr:nvSpPr>
      <xdr:spPr>
        <a:xfrm>
          <a:off x="24390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CB025A0D-E1A0-4BC0-B5ED-0E82F78311EE}"/>
            </a:ext>
          </a:extLst>
        </xdr:cNvPr>
        <xdr:cNvSpPr txBox="1"/>
      </xdr:nvSpPr>
      <xdr:spPr>
        <a:xfrm>
          <a:off x="1648469" y="9877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81932</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CE2B0E2B-83C4-4234-B825-59AE334BEB56}"/>
            </a:ext>
          </a:extLst>
        </xdr:cNvPr>
        <xdr:cNvSpPr txBox="1"/>
      </xdr:nvSpPr>
      <xdr:spPr>
        <a:xfrm>
          <a:off x="848369" y="9810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130192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089990FC-BAB0-4B8C-A520-2B80FC3445CB}"/>
            </a:ext>
          </a:extLst>
        </xdr:cNvPr>
        <xdr:cNvSpPr txBox="1"/>
      </xdr:nvSpPr>
      <xdr:spPr>
        <a:xfrm>
          <a:off x="3239144" y="920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99712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D1644371-156B-4099-86F9-E3F06BA95DFE}"/>
            </a:ext>
          </a:extLst>
        </xdr:cNvPr>
        <xdr:cNvSpPr txBox="1"/>
      </xdr:nvSpPr>
      <xdr:spPr>
        <a:xfrm>
          <a:off x="2439044" y="9180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101617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A0B4B517-0F7B-42BC-88C2-1A975F4E2C25}"/>
            </a:ext>
          </a:extLst>
        </xdr:cNvPr>
        <xdr:cNvSpPr txBox="1"/>
      </xdr:nvSpPr>
      <xdr:spPr>
        <a:xfrm>
          <a:off x="1648469" y="934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93997</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DFAADE50-9A2B-461C-8757-A5B161A51AB0}"/>
            </a:ext>
          </a:extLst>
        </xdr:cNvPr>
        <xdr:cNvSpPr txBox="1"/>
      </xdr:nvSpPr>
      <xdr:spPr>
        <a:xfrm>
          <a:off x="848369" y="933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A4104B1E-567D-45D6-B590-AB4F36BFB51F}"/>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1249DE62-82F8-4438-B679-2663E4CA43C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BF2F1073-1074-458C-A70D-426E744B35EC}"/>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5ABDDDED-556F-4856-9188-A81A052F08CF}"/>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6846C41-CAB5-4EF8-AB1D-01477B7856BB}"/>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E8FF8838-FC31-4C28-96F1-ACC515955F1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C17C6E60-F6D8-480C-8860-760961D6F6C2}"/>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432650C6-19C6-4119-B8D1-4982B5F48481}"/>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9A40F691-980C-43E6-94D1-9FDF0C8135E7}"/>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42A7E6F6-38AE-46DC-96D4-F87E5E8CE6FD}"/>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58239113-F5B8-4603-AD53-D9EA3A906844}"/>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10D80E1B-6C39-4EFD-ABED-2336FE7A6789}"/>
            </a:ext>
          </a:extLst>
        </xdr:cNvPr>
        <xdr:cNvSpPr txBox="1"/>
      </xdr:nvSpPr>
      <xdr:spPr>
        <a:xfrm>
          <a:off x="5723389" y="103738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532AB4DC-87DA-40EF-B1F4-2673859963CF}"/>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EA48DF19-B0F8-4B8F-A194-DB9C01851409}"/>
            </a:ext>
          </a:extLst>
        </xdr:cNvPr>
        <xdr:cNvSpPr txBox="1"/>
      </xdr:nvSpPr>
      <xdr:spPr>
        <a:xfrm>
          <a:off x="5421206" y="100567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66A07C3F-7F7F-4818-ABF2-1D5D0488F699}"/>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95D8FFEA-13E7-45B8-ABAF-A25F2793AC01}"/>
            </a:ext>
          </a:extLst>
        </xdr:cNvPr>
        <xdr:cNvSpPr txBox="1"/>
      </xdr:nvSpPr>
      <xdr:spPr>
        <a:xfrm>
          <a:off x="5421206" y="974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1B7D9A60-495F-4827-AC74-52D35201A395}"/>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6FA4429E-929B-4DFA-931A-FD7DDB2B8A3C}"/>
            </a:ext>
          </a:extLst>
        </xdr:cNvPr>
        <xdr:cNvSpPr txBox="1"/>
      </xdr:nvSpPr>
      <xdr:spPr>
        <a:xfrm>
          <a:off x="5421206" y="94385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D6642BAB-BADD-4C5F-BA4E-EF3AFD26EABA}"/>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63C0694C-CF22-428A-AB83-74BAF25549F9}"/>
            </a:ext>
          </a:extLst>
        </xdr:cNvPr>
        <xdr:cNvSpPr txBox="1"/>
      </xdr:nvSpPr>
      <xdr:spPr>
        <a:xfrm>
          <a:off x="5421206" y="91278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DE5F3B28-3A13-4A4F-87C5-971AFF68A6B7}"/>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2B3610A8-0A90-440C-9F25-7B6E3697AAF4}"/>
            </a:ext>
          </a:extLst>
        </xdr:cNvPr>
        <xdr:cNvSpPr txBox="1"/>
      </xdr:nvSpPr>
      <xdr:spPr>
        <a:xfrm>
          <a:off x="5421206" y="882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3A77491-37A7-46AD-A471-A456D82C57AB}"/>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C9EB9E95-38FB-4D4E-9779-3343AC02DD65}"/>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664EBF0-0EE2-4BC7-903E-D217B4E77D83}"/>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286CA2EB-ED10-411E-9824-87B602CFB7AA}"/>
            </a:ext>
          </a:extLst>
        </xdr:cNvPr>
        <xdr:cNvCxnSpPr/>
      </xdr:nvCxnSpPr>
      <xdr:spPr>
        <a:xfrm flipV="1">
          <a:off x="9429115" y="9067700"/>
          <a:ext cx="0" cy="1428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AA2BE2E0-BE06-4D82-A4F7-1FF702C31E90}"/>
            </a:ext>
          </a:extLst>
        </xdr:cNvPr>
        <xdr:cNvSpPr txBox="1"/>
      </xdr:nvSpPr>
      <xdr:spPr>
        <a:xfrm>
          <a:off x="9467850" y="1049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F23A08BF-16F4-48B7-B3BC-55A0028D5649}"/>
            </a:ext>
          </a:extLst>
        </xdr:cNvPr>
        <xdr:cNvCxnSpPr/>
      </xdr:nvCxnSpPr>
      <xdr:spPr>
        <a:xfrm>
          <a:off x="9363075" y="104959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EE502B7B-4890-4047-9688-49E20C1D5A08}"/>
            </a:ext>
          </a:extLst>
        </xdr:cNvPr>
        <xdr:cNvSpPr txBox="1"/>
      </xdr:nvSpPr>
      <xdr:spPr>
        <a:xfrm>
          <a:off x="9467850" y="8855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AD9C9E81-456E-4D77-983C-0BD085383AF6}"/>
            </a:ext>
          </a:extLst>
        </xdr:cNvPr>
        <xdr:cNvCxnSpPr/>
      </xdr:nvCxnSpPr>
      <xdr:spPr>
        <a:xfrm>
          <a:off x="9363075" y="90677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2AE4F4B3-0453-400B-80DD-51377F099598}"/>
            </a:ext>
          </a:extLst>
        </xdr:cNvPr>
        <xdr:cNvSpPr txBox="1"/>
      </xdr:nvSpPr>
      <xdr:spPr>
        <a:xfrm>
          <a:off x="9467850" y="100103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35458C7A-CDB2-49EE-82A7-B7F5C141E922}"/>
            </a:ext>
          </a:extLst>
        </xdr:cNvPr>
        <xdr:cNvSpPr/>
      </xdr:nvSpPr>
      <xdr:spPr>
        <a:xfrm>
          <a:off x="9401175" y="10155738"/>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9D40C83C-E8B8-480D-98C0-F0506FA186DC}"/>
            </a:ext>
          </a:extLst>
        </xdr:cNvPr>
        <xdr:cNvSpPr/>
      </xdr:nvSpPr>
      <xdr:spPr>
        <a:xfrm>
          <a:off x="8639175" y="1015298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AEBAEC50-357E-4641-89FA-01E04F568B48}"/>
            </a:ext>
          </a:extLst>
        </xdr:cNvPr>
        <xdr:cNvSpPr/>
      </xdr:nvSpPr>
      <xdr:spPr>
        <a:xfrm>
          <a:off x="7839075" y="101524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39F0B0D2-3404-46CB-9F4D-E16C6C245FCC}"/>
            </a:ext>
          </a:extLst>
        </xdr:cNvPr>
        <xdr:cNvSpPr/>
      </xdr:nvSpPr>
      <xdr:spPr>
        <a:xfrm>
          <a:off x="7029450" y="101565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149297</xdr:rowOff>
    </xdr:from>
    <xdr:to>
      <xdr:col>36</xdr:col>
      <xdr:colOff>165100</xdr:colOff>
      <xdr:row>62</xdr:row>
      <xdr:rowOff>79447</xdr:rowOff>
    </xdr:to>
    <xdr:sp macro="" textlink="">
      <xdr:nvSpPr>
        <xdr:cNvPr id="239" name="フローチャート: 判断 238">
          <a:extLst>
            <a:ext uri="{FF2B5EF4-FFF2-40B4-BE49-F238E27FC236}">
              <a16:creationId xmlns:a16="http://schemas.microsoft.com/office/drawing/2014/main" id="{3D425A0A-C37F-4D8B-AA2A-3CE7D73D6D86}"/>
            </a:ext>
          </a:extLst>
        </xdr:cNvPr>
        <xdr:cNvSpPr/>
      </xdr:nvSpPr>
      <xdr:spPr>
        <a:xfrm>
          <a:off x="6238875" y="1003624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BE119AB-8B7C-48FB-805F-8BA2C7BBA77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07CCCDF-4EC8-4305-B4B5-315877B02535}"/>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CE5D0E9-DF7F-423E-9847-E5A68CA1FAEC}"/>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9AC8DDA-23EC-47F0-A942-CC360AA21D5B}"/>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B52697A-6C44-45E1-970A-0934D86A247E}"/>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39275</xdr:rowOff>
    </xdr:from>
    <xdr:to>
      <xdr:col>55</xdr:col>
      <xdr:colOff>50800</xdr:colOff>
      <xdr:row>63</xdr:row>
      <xdr:rowOff>140875</xdr:rowOff>
    </xdr:to>
    <xdr:sp macro="" textlink="">
      <xdr:nvSpPr>
        <xdr:cNvPr id="245" name="楕円 244">
          <a:extLst>
            <a:ext uri="{FF2B5EF4-FFF2-40B4-BE49-F238E27FC236}">
              <a16:creationId xmlns:a16="http://schemas.microsoft.com/office/drawing/2014/main" id="{0F7145F6-BEFC-49DA-864D-FFF542524CF1}"/>
            </a:ext>
          </a:extLst>
        </xdr:cNvPr>
        <xdr:cNvSpPr/>
      </xdr:nvSpPr>
      <xdr:spPr>
        <a:xfrm>
          <a:off x="9401175" y="1025007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17702</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CE0A28D3-5D7A-4D04-A87D-008C2C04C699}"/>
            </a:ext>
          </a:extLst>
        </xdr:cNvPr>
        <xdr:cNvSpPr txBox="1"/>
      </xdr:nvSpPr>
      <xdr:spPr>
        <a:xfrm>
          <a:off x="9467850" y="10228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42472</xdr:rowOff>
    </xdr:from>
    <xdr:to>
      <xdr:col>50</xdr:col>
      <xdr:colOff>165100</xdr:colOff>
      <xdr:row>63</xdr:row>
      <xdr:rowOff>144072</xdr:rowOff>
    </xdr:to>
    <xdr:sp macro="" textlink="">
      <xdr:nvSpPr>
        <xdr:cNvPr id="247" name="楕円 246">
          <a:extLst>
            <a:ext uri="{FF2B5EF4-FFF2-40B4-BE49-F238E27FC236}">
              <a16:creationId xmlns:a16="http://schemas.microsoft.com/office/drawing/2014/main" id="{8BF4CFD8-AF01-4ECD-BEAC-DDA327E80019}"/>
            </a:ext>
          </a:extLst>
        </xdr:cNvPr>
        <xdr:cNvSpPr/>
      </xdr:nvSpPr>
      <xdr:spPr>
        <a:xfrm>
          <a:off x="8639175" y="102564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90075</xdr:rowOff>
    </xdr:from>
    <xdr:to>
      <xdr:col>55</xdr:col>
      <xdr:colOff>0</xdr:colOff>
      <xdr:row>63</xdr:row>
      <xdr:rowOff>93272</xdr:rowOff>
    </xdr:to>
    <xdr:cxnSp macro="">
      <xdr:nvCxnSpPr>
        <xdr:cNvPr id="248" name="直線コネクタ 247">
          <a:extLst>
            <a:ext uri="{FF2B5EF4-FFF2-40B4-BE49-F238E27FC236}">
              <a16:creationId xmlns:a16="http://schemas.microsoft.com/office/drawing/2014/main" id="{5BAFE7C0-B247-4A8C-978E-D469FBDEA8D1}"/>
            </a:ext>
          </a:extLst>
        </xdr:cNvPr>
        <xdr:cNvCxnSpPr/>
      </xdr:nvCxnSpPr>
      <xdr:spPr>
        <a:xfrm flipV="1">
          <a:off x="8686800" y="10297700"/>
          <a:ext cx="742950" cy="6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43184</xdr:rowOff>
    </xdr:from>
    <xdr:to>
      <xdr:col>46</xdr:col>
      <xdr:colOff>38100</xdr:colOff>
      <xdr:row>63</xdr:row>
      <xdr:rowOff>144784</xdr:rowOff>
    </xdr:to>
    <xdr:sp macro="" textlink="">
      <xdr:nvSpPr>
        <xdr:cNvPr id="249" name="楕円 248">
          <a:extLst>
            <a:ext uri="{FF2B5EF4-FFF2-40B4-BE49-F238E27FC236}">
              <a16:creationId xmlns:a16="http://schemas.microsoft.com/office/drawing/2014/main" id="{B8021DA3-2765-4DD2-B792-DC3D3359E90A}"/>
            </a:ext>
          </a:extLst>
        </xdr:cNvPr>
        <xdr:cNvSpPr/>
      </xdr:nvSpPr>
      <xdr:spPr>
        <a:xfrm>
          <a:off x="7839075" y="1025715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93272</xdr:rowOff>
    </xdr:from>
    <xdr:to>
      <xdr:col>50</xdr:col>
      <xdr:colOff>114300</xdr:colOff>
      <xdr:row>63</xdr:row>
      <xdr:rowOff>93984</xdr:rowOff>
    </xdr:to>
    <xdr:cxnSp macro="">
      <xdr:nvCxnSpPr>
        <xdr:cNvPr id="250" name="直線コネクタ 249">
          <a:extLst>
            <a:ext uri="{FF2B5EF4-FFF2-40B4-BE49-F238E27FC236}">
              <a16:creationId xmlns:a16="http://schemas.microsoft.com/office/drawing/2014/main" id="{CC1E9EC2-1CBB-4C01-A574-8AE4CAEC0397}"/>
            </a:ext>
          </a:extLst>
        </xdr:cNvPr>
        <xdr:cNvCxnSpPr/>
      </xdr:nvCxnSpPr>
      <xdr:spPr>
        <a:xfrm flipV="1">
          <a:off x="7886700" y="10304072"/>
          <a:ext cx="800100" cy="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86072</xdr:rowOff>
    </xdr:from>
    <xdr:to>
      <xdr:col>41</xdr:col>
      <xdr:colOff>101600</xdr:colOff>
      <xdr:row>64</xdr:row>
      <xdr:rowOff>16222</xdr:rowOff>
    </xdr:to>
    <xdr:sp macro="" textlink="">
      <xdr:nvSpPr>
        <xdr:cNvPr id="251" name="楕円 250">
          <a:extLst>
            <a:ext uri="{FF2B5EF4-FFF2-40B4-BE49-F238E27FC236}">
              <a16:creationId xmlns:a16="http://schemas.microsoft.com/office/drawing/2014/main" id="{D314E39D-79D8-4E52-82A8-51F9CCDD9E35}"/>
            </a:ext>
          </a:extLst>
        </xdr:cNvPr>
        <xdr:cNvSpPr/>
      </xdr:nvSpPr>
      <xdr:spPr>
        <a:xfrm>
          <a:off x="7029450" y="102936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93984</xdr:rowOff>
    </xdr:from>
    <xdr:to>
      <xdr:col>45</xdr:col>
      <xdr:colOff>177800</xdr:colOff>
      <xdr:row>63</xdr:row>
      <xdr:rowOff>136872</xdr:rowOff>
    </xdr:to>
    <xdr:cxnSp macro="">
      <xdr:nvCxnSpPr>
        <xdr:cNvPr id="252" name="直線コネクタ 251">
          <a:extLst>
            <a:ext uri="{FF2B5EF4-FFF2-40B4-BE49-F238E27FC236}">
              <a16:creationId xmlns:a16="http://schemas.microsoft.com/office/drawing/2014/main" id="{A7C28858-D840-4897-9CB0-A963DD6C5EA1}"/>
            </a:ext>
          </a:extLst>
        </xdr:cNvPr>
        <xdr:cNvCxnSpPr/>
      </xdr:nvCxnSpPr>
      <xdr:spPr>
        <a:xfrm flipV="1">
          <a:off x="7077075" y="10304784"/>
          <a:ext cx="809625" cy="46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85508</xdr:rowOff>
    </xdr:from>
    <xdr:to>
      <xdr:col>36</xdr:col>
      <xdr:colOff>165100</xdr:colOff>
      <xdr:row>64</xdr:row>
      <xdr:rowOff>15658</xdr:rowOff>
    </xdr:to>
    <xdr:sp macro="" textlink="">
      <xdr:nvSpPr>
        <xdr:cNvPr id="253" name="楕円 252">
          <a:extLst>
            <a:ext uri="{FF2B5EF4-FFF2-40B4-BE49-F238E27FC236}">
              <a16:creationId xmlns:a16="http://schemas.microsoft.com/office/drawing/2014/main" id="{A440A25A-E13E-4EED-B74E-2A1B1BE1E690}"/>
            </a:ext>
          </a:extLst>
        </xdr:cNvPr>
        <xdr:cNvSpPr/>
      </xdr:nvSpPr>
      <xdr:spPr>
        <a:xfrm>
          <a:off x="6238875" y="1029948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136308</xdr:rowOff>
    </xdr:from>
    <xdr:to>
      <xdr:col>41</xdr:col>
      <xdr:colOff>50800</xdr:colOff>
      <xdr:row>63</xdr:row>
      <xdr:rowOff>136872</xdr:rowOff>
    </xdr:to>
    <xdr:cxnSp macro="">
      <xdr:nvCxnSpPr>
        <xdr:cNvPr id="254" name="直線コネクタ 253">
          <a:extLst>
            <a:ext uri="{FF2B5EF4-FFF2-40B4-BE49-F238E27FC236}">
              <a16:creationId xmlns:a16="http://schemas.microsoft.com/office/drawing/2014/main" id="{B48A7E2B-17DF-4AF3-8D49-F4C794670032}"/>
            </a:ext>
          </a:extLst>
        </xdr:cNvPr>
        <xdr:cNvCxnSpPr/>
      </xdr:nvCxnSpPr>
      <xdr:spPr>
        <a:xfrm>
          <a:off x="6286500" y="10347108"/>
          <a:ext cx="790575" cy="3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3ADBD04E-22EC-49BA-80FA-2955206D9A39}"/>
            </a:ext>
          </a:extLst>
        </xdr:cNvPr>
        <xdr:cNvSpPr txBox="1"/>
      </xdr:nvSpPr>
      <xdr:spPr>
        <a:xfrm>
          <a:off x="8429136" y="9937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4D256959-03A0-4BF6-AE7A-6E7DFA72DC29}"/>
            </a:ext>
          </a:extLst>
        </xdr:cNvPr>
        <xdr:cNvSpPr txBox="1"/>
      </xdr:nvSpPr>
      <xdr:spPr>
        <a:xfrm>
          <a:off x="7648086" y="9937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9FD1B7FE-8F7A-4D34-AE0C-A889A4079A78}"/>
            </a:ext>
          </a:extLst>
        </xdr:cNvPr>
        <xdr:cNvSpPr txBox="1"/>
      </xdr:nvSpPr>
      <xdr:spPr>
        <a:xfrm>
          <a:off x="6847986" y="994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95974</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D92E6D7C-AD19-4D27-88DD-40902CB38D7D}"/>
            </a:ext>
          </a:extLst>
        </xdr:cNvPr>
        <xdr:cNvSpPr txBox="1"/>
      </xdr:nvSpPr>
      <xdr:spPr>
        <a:xfrm>
          <a:off x="6009220" y="9820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135199</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C7984F3B-BCEA-4B80-8165-211A6DD248F6}"/>
            </a:ext>
          </a:extLst>
        </xdr:cNvPr>
        <xdr:cNvSpPr txBox="1"/>
      </xdr:nvSpPr>
      <xdr:spPr>
        <a:xfrm>
          <a:off x="8429136" y="10345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135911</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4BECAE88-71BA-4AB0-856A-D168A5E956ED}"/>
            </a:ext>
          </a:extLst>
        </xdr:cNvPr>
        <xdr:cNvSpPr txBox="1"/>
      </xdr:nvSpPr>
      <xdr:spPr>
        <a:xfrm>
          <a:off x="7648086" y="10346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7349</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204707ED-1858-4948-BE36-492C9B5C7BE7}"/>
            </a:ext>
          </a:extLst>
        </xdr:cNvPr>
        <xdr:cNvSpPr txBox="1"/>
      </xdr:nvSpPr>
      <xdr:spPr>
        <a:xfrm>
          <a:off x="6847986" y="10383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6785</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FA029F46-7A04-403F-9975-86F1C1327F87}"/>
            </a:ext>
          </a:extLst>
        </xdr:cNvPr>
        <xdr:cNvSpPr txBox="1"/>
      </xdr:nvSpPr>
      <xdr:spPr>
        <a:xfrm>
          <a:off x="6038361" y="1038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DDFA4BB6-6ED3-446E-8DCF-F5ED0AEF2C99}"/>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74A3FB4E-27C5-49CD-B492-043F6094BFFB}"/>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E06F1DB8-82C5-4699-BB7C-A069962BD0B6}"/>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FB34F830-05BC-4276-8298-8AAA3EDF86F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95C5DBCD-E27D-4B52-A145-6BA7130331FE}"/>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4058468F-BDB6-4C7E-8BAB-10C867BBC643}"/>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9D6D9CFA-F19C-46CA-A161-2C53C479D5D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8916A9B8-B74D-4DAA-944B-1DBCB3FC697A}"/>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C8673EEF-B455-4735-87E4-4F544B00D806}"/>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3D02DB77-81D8-4EE6-8453-ADCC9AED6AAA}"/>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210648E4-DBD6-4727-8858-B5617F0521D4}"/>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42FA2DB7-8CEE-43BA-B54E-A97518F77A47}"/>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554EC3A6-B0B4-4C5B-B947-ACB39457CAC5}"/>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814222E5-C80D-4027-A87C-EE0ED475B06E}"/>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5F9D1C9C-2CB6-435A-BBF3-F57945EAC138}"/>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334A6508-6431-4F3E-AEAA-DD4DD8616169}"/>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12F77CF8-AB8F-4AFC-8A2F-D7BA51E7199E}"/>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38B92C76-2D39-4560-95F0-0E1598D352D2}"/>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CE70AF75-ABC9-42DB-9028-BDCFDDD332F3}"/>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64DA9E36-36B4-4535-A904-EF3A6F9EA57F}"/>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553CABB8-4D8A-4225-BBE8-3A4EEE52B7BB}"/>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DECDDB5B-B9D4-4CE7-A152-20D982223BC3}"/>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1F3764F5-03D7-4BDD-9081-E30ACD75C307}"/>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E1D4F7EF-17DE-4775-B68B-AF940986F212}"/>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218096D-67B2-40FF-9F24-E9F31FBA99A7}"/>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3AE9A5F2-5331-4599-94AF-7B713E7E90D9}"/>
            </a:ext>
          </a:extLst>
        </xdr:cNvPr>
        <xdr:cNvCxnSpPr/>
      </xdr:nvCxnSpPr>
      <xdr:spPr>
        <a:xfrm flipV="1">
          <a:off x="4180840" y="12764407"/>
          <a:ext cx="0" cy="126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CF2F935A-13E5-4E7B-AF98-2360F8BF5AE4}"/>
            </a:ext>
          </a:extLst>
        </xdr:cNvPr>
        <xdr:cNvSpPr txBox="1"/>
      </xdr:nvSpPr>
      <xdr:spPr>
        <a:xfrm>
          <a:off x="4219575" y="14032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4CDAB8A4-6B55-42E8-A9A4-81C0C4B9D5AD}"/>
            </a:ext>
          </a:extLst>
        </xdr:cNvPr>
        <xdr:cNvCxnSpPr/>
      </xdr:nvCxnSpPr>
      <xdr:spPr>
        <a:xfrm>
          <a:off x="4105275" y="140286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17930CB9-D5CC-4703-9B3C-9D3EDD0F1DE7}"/>
            </a:ext>
          </a:extLst>
        </xdr:cNvPr>
        <xdr:cNvSpPr txBox="1"/>
      </xdr:nvSpPr>
      <xdr:spPr>
        <a:xfrm>
          <a:off x="4219575" y="12552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8BD1CF30-1C7E-4342-AC99-98342420457F}"/>
            </a:ext>
          </a:extLst>
        </xdr:cNvPr>
        <xdr:cNvCxnSpPr/>
      </xdr:nvCxnSpPr>
      <xdr:spPr>
        <a:xfrm>
          <a:off x="4105275" y="127644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F7000978-29A7-44B2-9C31-FBAD74DBE123}"/>
            </a:ext>
          </a:extLst>
        </xdr:cNvPr>
        <xdr:cNvSpPr txBox="1"/>
      </xdr:nvSpPr>
      <xdr:spPr>
        <a:xfrm>
          <a:off x="4219575" y="134786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E33A771A-7BC3-4921-B930-2C8451D8C1FB}"/>
            </a:ext>
          </a:extLst>
        </xdr:cNvPr>
        <xdr:cNvSpPr/>
      </xdr:nvSpPr>
      <xdr:spPr>
        <a:xfrm>
          <a:off x="4124325" y="134938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18BE7614-0BA7-4FB7-AE18-51F3E274E42C}"/>
            </a:ext>
          </a:extLst>
        </xdr:cNvPr>
        <xdr:cNvSpPr/>
      </xdr:nvSpPr>
      <xdr:spPr>
        <a:xfrm>
          <a:off x="3381375" y="1349384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8D0B5E6A-F640-4047-A31D-8C75AF23DF61}"/>
            </a:ext>
          </a:extLst>
        </xdr:cNvPr>
        <xdr:cNvSpPr/>
      </xdr:nvSpPr>
      <xdr:spPr>
        <a:xfrm>
          <a:off x="2571750" y="1349048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4BF60F8D-3ACD-4C68-A664-CB7C37F5CBDB}"/>
            </a:ext>
          </a:extLst>
        </xdr:cNvPr>
        <xdr:cNvSpPr/>
      </xdr:nvSpPr>
      <xdr:spPr>
        <a:xfrm>
          <a:off x="1781175" y="134888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84</xdr:row>
      <xdr:rowOff>28121</xdr:rowOff>
    </xdr:from>
    <xdr:to>
      <xdr:col>6</xdr:col>
      <xdr:colOff>38100</xdr:colOff>
      <xdr:row>84</xdr:row>
      <xdr:rowOff>129721</xdr:rowOff>
    </xdr:to>
    <xdr:sp macro="" textlink="">
      <xdr:nvSpPr>
        <xdr:cNvPr id="298" name="フローチャート: 判断 297">
          <a:extLst>
            <a:ext uri="{FF2B5EF4-FFF2-40B4-BE49-F238E27FC236}">
              <a16:creationId xmlns:a16="http://schemas.microsoft.com/office/drawing/2014/main" id="{74678609-A831-4723-9B29-95828DCA50AB}"/>
            </a:ext>
          </a:extLst>
        </xdr:cNvPr>
        <xdr:cNvSpPr/>
      </xdr:nvSpPr>
      <xdr:spPr>
        <a:xfrm>
          <a:off x="981075" y="1364252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B9C00A7-D18B-4599-8C93-5122EC682B3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6FBE01A-9CDE-4B5F-9D69-3A714679BAF5}"/>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CAAF193-2DB9-42BD-A0CE-FCA2018A42AA}"/>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DD2A5DA-806A-4500-8C27-CE42434E9BCF}"/>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54928B4-3414-4225-9512-5E9B5EE8E89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103232</xdr:rowOff>
    </xdr:from>
    <xdr:to>
      <xdr:col>24</xdr:col>
      <xdr:colOff>114300</xdr:colOff>
      <xdr:row>83</xdr:row>
      <xdr:rowOff>33382</xdr:rowOff>
    </xdr:to>
    <xdr:sp macro="" textlink="">
      <xdr:nvSpPr>
        <xdr:cNvPr id="304" name="楕円 303">
          <a:extLst>
            <a:ext uri="{FF2B5EF4-FFF2-40B4-BE49-F238E27FC236}">
              <a16:creationId xmlns:a16="http://schemas.microsoft.com/office/drawing/2014/main" id="{BB9D3172-47D4-4FAC-9920-D5974CEFB3AF}"/>
            </a:ext>
          </a:extLst>
        </xdr:cNvPr>
        <xdr:cNvSpPr/>
      </xdr:nvSpPr>
      <xdr:spPr>
        <a:xfrm>
          <a:off x="4124325" y="1339378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126109</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50FF0A56-5747-4EFA-8977-CB92B0FB3549}"/>
            </a:ext>
          </a:extLst>
        </xdr:cNvPr>
        <xdr:cNvSpPr txBox="1"/>
      </xdr:nvSpPr>
      <xdr:spPr>
        <a:xfrm>
          <a:off x="4219575" y="1324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70576</xdr:rowOff>
    </xdr:from>
    <xdr:to>
      <xdr:col>20</xdr:col>
      <xdr:colOff>38100</xdr:colOff>
      <xdr:row>83</xdr:row>
      <xdr:rowOff>726</xdr:rowOff>
    </xdr:to>
    <xdr:sp macro="" textlink="">
      <xdr:nvSpPr>
        <xdr:cNvPr id="306" name="楕円 305">
          <a:extLst>
            <a:ext uri="{FF2B5EF4-FFF2-40B4-BE49-F238E27FC236}">
              <a16:creationId xmlns:a16="http://schemas.microsoft.com/office/drawing/2014/main" id="{A8299AAD-D6E9-42ED-9270-E16E5782407B}"/>
            </a:ext>
          </a:extLst>
        </xdr:cNvPr>
        <xdr:cNvSpPr/>
      </xdr:nvSpPr>
      <xdr:spPr>
        <a:xfrm>
          <a:off x="3381375" y="133547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121376</xdr:rowOff>
    </xdr:from>
    <xdr:to>
      <xdr:col>24</xdr:col>
      <xdr:colOff>63500</xdr:colOff>
      <xdr:row>82</xdr:row>
      <xdr:rowOff>154032</xdr:rowOff>
    </xdr:to>
    <xdr:cxnSp macro="">
      <xdr:nvCxnSpPr>
        <xdr:cNvPr id="307" name="直線コネクタ 306">
          <a:extLst>
            <a:ext uri="{FF2B5EF4-FFF2-40B4-BE49-F238E27FC236}">
              <a16:creationId xmlns:a16="http://schemas.microsoft.com/office/drawing/2014/main" id="{8E9A8451-D76B-4685-9A7A-308006E19629}"/>
            </a:ext>
          </a:extLst>
        </xdr:cNvPr>
        <xdr:cNvCxnSpPr/>
      </xdr:nvCxnSpPr>
      <xdr:spPr>
        <a:xfrm>
          <a:off x="3429000" y="13411926"/>
          <a:ext cx="752475" cy="29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24856</xdr:rowOff>
    </xdr:from>
    <xdr:to>
      <xdr:col>15</xdr:col>
      <xdr:colOff>101600</xdr:colOff>
      <xdr:row>82</xdr:row>
      <xdr:rowOff>126456</xdr:rowOff>
    </xdr:to>
    <xdr:sp macro="" textlink="">
      <xdr:nvSpPr>
        <xdr:cNvPr id="308" name="楕円 307">
          <a:extLst>
            <a:ext uri="{FF2B5EF4-FFF2-40B4-BE49-F238E27FC236}">
              <a16:creationId xmlns:a16="http://schemas.microsoft.com/office/drawing/2014/main" id="{E748E12C-A3D6-4780-8E97-CD18A6A3E337}"/>
            </a:ext>
          </a:extLst>
        </xdr:cNvPr>
        <xdr:cNvSpPr/>
      </xdr:nvSpPr>
      <xdr:spPr>
        <a:xfrm>
          <a:off x="2571750" y="133154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75656</xdr:rowOff>
    </xdr:from>
    <xdr:to>
      <xdr:col>19</xdr:col>
      <xdr:colOff>177800</xdr:colOff>
      <xdr:row>82</xdr:row>
      <xdr:rowOff>121376</xdr:rowOff>
    </xdr:to>
    <xdr:cxnSp macro="">
      <xdr:nvCxnSpPr>
        <xdr:cNvPr id="309" name="直線コネクタ 308">
          <a:extLst>
            <a:ext uri="{FF2B5EF4-FFF2-40B4-BE49-F238E27FC236}">
              <a16:creationId xmlns:a16="http://schemas.microsoft.com/office/drawing/2014/main" id="{C5DAA6A4-A78F-49E1-AD9C-9DFFE6D55EF1}"/>
            </a:ext>
          </a:extLst>
        </xdr:cNvPr>
        <xdr:cNvCxnSpPr/>
      </xdr:nvCxnSpPr>
      <xdr:spPr>
        <a:xfrm>
          <a:off x="2619375" y="13363031"/>
          <a:ext cx="80962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34652</xdr:rowOff>
    </xdr:from>
    <xdr:to>
      <xdr:col>10</xdr:col>
      <xdr:colOff>165100</xdr:colOff>
      <xdr:row>83</xdr:row>
      <xdr:rowOff>136252</xdr:rowOff>
    </xdr:to>
    <xdr:sp macro="" textlink="">
      <xdr:nvSpPr>
        <xdr:cNvPr id="310" name="楕円 309">
          <a:extLst>
            <a:ext uri="{FF2B5EF4-FFF2-40B4-BE49-F238E27FC236}">
              <a16:creationId xmlns:a16="http://schemas.microsoft.com/office/drawing/2014/main" id="{9D086B9B-172F-4D22-8167-7A01A09110F4}"/>
            </a:ext>
          </a:extLst>
        </xdr:cNvPr>
        <xdr:cNvSpPr/>
      </xdr:nvSpPr>
      <xdr:spPr>
        <a:xfrm>
          <a:off x="1781175" y="1348077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75656</xdr:rowOff>
    </xdr:from>
    <xdr:to>
      <xdr:col>15</xdr:col>
      <xdr:colOff>50800</xdr:colOff>
      <xdr:row>83</xdr:row>
      <xdr:rowOff>85452</xdr:rowOff>
    </xdr:to>
    <xdr:cxnSp macro="">
      <xdr:nvCxnSpPr>
        <xdr:cNvPr id="311" name="直線コネクタ 310">
          <a:extLst>
            <a:ext uri="{FF2B5EF4-FFF2-40B4-BE49-F238E27FC236}">
              <a16:creationId xmlns:a16="http://schemas.microsoft.com/office/drawing/2014/main" id="{76590C02-B8D5-4125-B8CE-6027134543C4}"/>
            </a:ext>
          </a:extLst>
        </xdr:cNvPr>
        <xdr:cNvCxnSpPr/>
      </xdr:nvCxnSpPr>
      <xdr:spPr>
        <a:xfrm flipV="1">
          <a:off x="1828800" y="13363031"/>
          <a:ext cx="790575" cy="17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363</xdr:rowOff>
    </xdr:from>
    <xdr:to>
      <xdr:col>6</xdr:col>
      <xdr:colOff>38100</xdr:colOff>
      <xdr:row>83</xdr:row>
      <xdr:rowOff>101963</xdr:rowOff>
    </xdr:to>
    <xdr:sp macro="" textlink="">
      <xdr:nvSpPr>
        <xdr:cNvPr id="312" name="楕円 311">
          <a:extLst>
            <a:ext uri="{FF2B5EF4-FFF2-40B4-BE49-F238E27FC236}">
              <a16:creationId xmlns:a16="http://schemas.microsoft.com/office/drawing/2014/main" id="{99B419A7-B1D3-44B0-B7CC-122D7E7ACC30}"/>
            </a:ext>
          </a:extLst>
        </xdr:cNvPr>
        <xdr:cNvSpPr/>
      </xdr:nvSpPr>
      <xdr:spPr>
        <a:xfrm>
          <a:off x="981075" y="1344966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51163</xdr:rowOff>
    </xdr:from>
    <xdr:to>
      <xdr:col>10</xdr:col>
      <xdr:colOff>114300</xdr:colOff>
      <xdr:row>83</xdr:row>
      <xdr:rowOff>85452</xdr:rowOff>
    </xdr:to>
    <xdr:cxnSp macro="">
      <xdr:nvCxnSpPr>
        <xdr:cNvPr id="313" name="直線コネクタ 312">
          <a:extLst>
            <a:ext uri="{FF2B5EF4-FFF2-40B4-BE49-F238E27FC236}">
              <a16:creationId xmlns:a16="http://schemas.microsoft.com/office/drawing/2014/main" id="{5C4A4245-4025-4072-BC3E-03158D536EF4}"/>
            </a:ext>
          </a:extLst>
        </xdr:cNvPr>
        <xdr:cNvCxnSpPr/>
      </xdr:nvCxnSpPr>
      <xdr:spPr>
        <a:xfrm>
          <a:off x="1028700" y="13497288"/>
          <a:ext cx="800100"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140443</xdr:rowOff>
    </xdr:from>
    <xdr:ext cx="405111" cy="259045"/>
    <xdr:sp macro="" textlink="">
      <xdr:nvSpPr>
        <xdr:cNvPr id="314" name="n_1aveValue【公営住宅】&#10;有形固定資産減価償却率">
          <a:extLst>
            <a:ext uri="{FF2B5EF4-FFF2-40B4-BE49-F238E27FC236}">
              <a16:creationId xmlns:a16="http://schemas.microsoft.com/office/drawing/2014/main" id="{3882D388-88B0-4236-AEB4-40D773A92C6F}"/>
            </a:ext>
          </a:extLst>
        </xdr:cNvPr>
        <xdr:cNvSpPr txBox="1"/>
      </xdr:nvSpPr>
      <xdr:spPr>
        <a:xfrm>
          <a:off x="3239144" y="13592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133911</xdr:rowOff>
    </xdr:from>
    <xdr:ext cx="405111" cy="259045"/>
    <xdr:sp macro="" textlink="">
      <xdr:nvSpPr>
        <xdr:cNvPr id="315" name="n_2aveValue【公営住宅】&#10;有形固定資産減価償却率">
          <a:extLst>
            <a:ext uri="{FF2B5EF4-FFF2-40B4-BE49-F238E27FC236}">
              <a16:creationId xmlns:a16="http://schemas.microsoft.com/office/drawing/2014/main" id="{A655C834-7BD7-4124-8C7E-877788C7A8A9}"/>
            </a:ext>
          </a:extLst>
        </xdr:cNvPr>
        <xdr:cNvSpPr txBox="1"/>
      </xdr:nvSpPr>
      <xdr:spPr>
        <a:xfrm>
          <a:off x="2439044" y="13583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132278</xdr:rowOff>
    </xdr:from>
    <xdr:ext cx="405111" cy="259045"/>
    <xdr:sp macro="" textlink="">
      <xdr:nvSpPr>
        <xdr:cNvPr id="316" name="n_3aveValue【公営住宅】&#10;有形固定資産減価償却率">
          <a:extLst>
            <a:ext uri="{FF2B5EF4-FFF2-40B4-BE49-F238E27FC236}">
              <a16:creationId xmlns:a16="http://schemas.microsoft.com/office/drawing/2014/main" id="{D62AEBE2-9C1B-4D6F-B5BF-317C5CEA8628}"/>
            </a:ext>
          </a:extLst>
        </xdr:cNvPr>
        <xdr:cNvSpPr txBox="1"/>
      </xdr:nvSpPr>
      <xdr:spPr>
        <a:xfrm>
          <a:off x="1648469" y="13581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120848</xdr:rowOff>
    </xdr:from>
    <xdr:ext cx="405111" cy="259045"/>
    <xdr:sp macro="" textlink="">
      <xdr:nvSpPr>
        <xdr:cNvPr id="317" name="n_4aveValue【公営住宅】&#10;有形固定資産減価償却率">
          <a:extLst>
            <a:ext uri="{FF2B5EF4-FFF2-40B4-BE49-F238E27FC236}">
              <a16:creationId xmlns:a16="http://schemas.microsoft.com/office/drawing/2014/main" id="{6E427B92-AA57-4998-9798-F6800F1A85CF}"/>
            </a:ext>
          </a:extLst>
        </xdr:cNvPr>
        <xdr:cNvSpPr txBox="1"/>
      </xdr:nvSpPr>
      <xdr:spPr>
        <a:xfrm>
          <a:off x="848369" y="13735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17253</xdr:rowOff>
    </xdr:from>
    <xdr:ext cx="405111" cy="259045"/>
    <xdr:sp macro="" textlink="">
      <xdr:nvSpPr>
        <xdr:cNvPr id="318" name="n_1mainValue【公営住宅】&#10;有形固定資産減価償却率">
          <a:extLst>
            <a:ext uri="{FF2B5EF4-FFF2-40B4-BE49-F238E27FC236}">
              <a16:creationId xmlns:a16="http://schemas.microsoft.com/office/drawing/2014/main" id="{3E0D4A78-8322-4C93-8E37-0DC9C676F1B5}"/>
            </a:ext>
          </a:extLst>
        </xdr:cNvPr>
        <xdr:cNvSpPr txBox="1"/>
      </xdr:nvSpPr>
      <xdr:spPr>
        <a:xfrm>
          <a:off x="3239144" y="13142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142983</xdr:rowOff>
    </xdr:from>
    <xdr:ext cx="405111" cy="259045"/>
    <xdr:sp macro="" textlink="">
      <xdr:nvSpPr>
        <xdr:cNvPr id="319" name="n_2mainValue【公営住宅】&#10;有形固定資産減価償却率">
          <a:extLst>
            <a:ext uri="{FF2B5EF4-FFF2-40B4-BE49-F238E27FC236}">
              <a16:creationId xmlns:a16="http://schemas.microsoft.com/office/drawing/2014/main" id="{41CA2488-52B2-4E7D-9358-91DC53E2F885}"/>
            </a:ext>
          </a:extLst>
        </xdr:cNvPr>
        <xdr:cNvSpPr txBox="1"/>
      </xdr:nvSpPr>
      <xdr:spPr>
        <a:xfrm>
          <a:off x="2439044" y="13103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152779</xdr:rowOff>
    </xdr:from>
    <xdr:ext cx="405111" cy="259045"/>
    <xdr:sp macro="" textlink="">
      <xdr:nvSpPr>
        <xdr:cNvPr id="320" name="n_3mainValue【公営住宅】&#10;有形固定資産減価償却率">
          <a:extLst>
            <a:ext uri="{FF2B5EF4-FFF2-40B4-BE49-F238E27FC236}">
              <a16:creationId xmlns:a16="http://schemas.microsoft.com/office/drawing/2014/main" id="{E02F84CD-2CAD-4C20-9696-244408417391}"/>
            </a:ext>
          </a:extLst>
        </xdr:cNvPr>
        <xdr:cNvSpPr txBox="1"/>
      </xdr:nvSpPr>
      <xdr:spPr>
        <a:xfrm>
          <a:off x="1648469" y="13278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118490</xdr:rowOff>
    </xdr:from>
    <xdr:ext cx="405111" cy="259045"/>
    <xdr:sp macro="" textlink="">
      <xdr:nvSpPr>
        <xdr:cNvPr id="321" name="n_4mainValue【公営住宅】&#10;有形固定資産減価償却率">
          <a:extLst>
            <a:ext uri="{FF2B5EF4-FFF2-40B4-BE49-F238E27FC236}">
              <a16:creationId xmlns:a16="http://schemas.microsoft.com/office/drawing/2014/main" id="{DA59F156-D6F7-41A6-B47D-AD0570EDD606}"/>
            </a:ext>
          </a:extLst>
        </xdr:cNvPr>
        <xdr:cNvSpPr txBox="1"/>
      </xdr:nvSpPr>
      <xdr:spPr>
        <a:xfrm>
          <a:off x="848369" y="13247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00FFA3E-7B6F-4D55-9375-5D931532CC0E}"/>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3CE81593-AB33-49F1-891C-93397BC6A558}"/>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83EDFCE-E845-4FED-AB3C-2B0B1571389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798E958-1D3D-4A1E-94DD-23FCFA2CE349}"/>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8C7BFBC-2664-4F94-A345-95DC8033E94D}"/>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FCCEABF-3AD7-4323-B2B0-CFF95E3FB056}"/>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07A5AA9-D8CA-45B6-BC14-9BFF0CAA2585}"/>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53B492E-3F98-4AA8-852B-2E824C1CAE7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2AB19BC-2B60-4721-A430-D0813D857CD3}"/>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F3B9C41-89BE-408B-9E36-4E14C2171C84}"/>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3FF54F8B-ADEE-4958-A078-56CED6B273D5}"/>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549B7D37-79A8-4478-9B96-CAD36B0B4DA1}"/>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D09A0EB0-3FA6-45E1-A7B1-8BBB286E8A92}"/>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FDE5BD1A-57CE-4ED3-97C2-0609C49735D5}"/>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C532C2CA-B662-4392-A51F-420C556C9A0A}"/>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09BA1F7F-5CDA-42BA-953A-8C46E12578C9}"/>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7DB9D513-51DB-4593-9C5D-A9FD25F976CB}"/>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175EF200-9CF7-4126-B554-97B6A9DD3BA7}"/>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2F6DE1F9-D07B-421D-A549-D0799032C5FA}"/>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4B302F57-7BB5-40BA-9323-F561F0A0AC3A}"/>
            </a:ext>
          </a:extLst>
        </xdr:cNvPr>
        <xdr:cNvCxnSpPr/>
      </xdr:nvCxnSpPr>
      <xdr:spPr>
        <a:xfrm flipV="1">
          <a:off x="9429115" y="12650025"/>
          <a:ext cx="0" cy="1209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862748BD-4D29-4CF7-A506-970EDAF08F42}"/>
            </a:ext>
          </a:extLst>
        </xdr:cNvPr>
        <xdr:cNvSpPr txBox="1"/>
      </xdr:nvSpPr>
      <xdr:spPr>
        <a:xfrm>
          <a:off x="9467850" y="1386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BCD530E2-D454-4216-8C89-F58414A59954}"/>
            </a:ext>
          </a:extLst>
        </xdr:cNvPr>
        <xdr:cNvCxnSpPr/>
      </xdr:nvCxnSpPr>
      <xdr:spPr>
        <a:xfrm>
          <a:off x="9363075" y="138595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B2C42765-954A-4EAA-99A6-FFE7606BF6CB}"/>
            </a:ext>
          </a:extLst>
        </xdr:cNvPr>
        <xdr:cNvSpPr txBox="1"/>
      </xdr:nvSpPr>
      <xdr:spPr>
        <a:xfrm>
          <a:off x="9467850" y="12447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9B3C2514-E617-4DDE-9BC9-9102D9B43C8D}"/>
            </a:ext>
          </a:extLst>
        </xdr:cNvPr>
        <xdr:cNvCxnSpPr/>
      </xdr:nvCxnSpPr>
      <xdr:spPr>
        <a:xfrm>
          <a:off x="9363075" y="126500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88600</xdr:rowOff>
    </xdr:from>
    <xdr:ext cx="469744" cy="259045"/>
    <xdr:sp macro="" textlink="">
      <xdr:nvSpPr>
        <xdr:cNvPr id="346" name="【公営住宅】&#10;一人当たり面積平均値テキスト">
          <a:extLst>
            <a:ext uri="{FF2B5EF4-FFF2-40B4-BE49-F238E27FC236}">
              <a16:creationId xmlns:a16="http://schemas.microsoft.com/office/drawing/2014/main" id="{9DD2CADA-479F-42CF-A195-69A24F2E6A0C}"/>
            </a:ext>
          </a:extLst>
        </xdr:cNvPr>
        <xdr:cNvSpPr txBox="1"/>
      </xdr:nvSpPr>
      <xdr:spPr>
        <a:xfrm>
          <a:off x="9467850" y="135347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87227EFC-BC60-4483-85AA-23717AA86A79}"/>
            </a:ext>
          </a:extLst>
        </xdr:cNvPr>
        <xdr:cNvSpPr/>
      </xdr:nvSpPr>
      <xdr:spPr>
        <a:xfrm>
          <a:off x="9401175" y="1355629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BDF4D33C-9F1F-4E0D-9FA4-4738D031C58E}"/>
            </a:ext>
          </a:extLst>
        </xdr:cNvPr>
        <xdr:cNvSpPr/>
      </xdr:nvSpPr>
      <xdr:spPr>
        <a:xfrm>
          <a:off x="8639175" y="1355236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FB6AD688-FC3C-472A-868B-D6E496704888}"/>
            </a:ext>
          </a:extLst>
        </xdr:cNvPr>
        <xdr:cNvSpPr/>
      </xdr:nvSpPr>
      <xdr:spPr>
        <a:xfrm>
          <a:off x="7839075" y="1355178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5F322453-634B-4846-8709-C0240B6DF0A1}"/>
            </a:ext>
          </a:extLst>
        </xdr:cNvPr>
        <xdr:cNvSpPr/>
      </xdr:nvSpPr>
      <xdr:spPr>
        <a:xfrm>
          <a:off x="7029450" y="135540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99885</xdr:rowOff>
    </xdr:from>
    <xdr:to>
      <xdr:col>36</xdr:col>
      <xdr:colOff>165100</xdr:colOff>
      <xdr:row>84</xdr:row>
      <xdr:rowOff>30035</xdr:rowOff>
    </xdr:to>
    <xdr:sp macro="" textlink="">
      <xdr:nvSpPr>
        <xdr:cNvPr id="351" name="フローチャート: 判断 350">
          <a:extLst>
            <a:ext uri="{FF2B5EF4-FFF2-40B4-BE49-F238E27FC236}">
              <a16:creationId xmlns:a16="http://schemas.microsoft.com/office/drawing/2014/main" id="{15F033B1-F396-4550-8600-639D3696B316}"/>
            </a:ext>
          </a:extLst>
        </xdr:cNvPr>
        <xdr:cNvSpPr/>
      </xdr:nvSpPr>
      <xdr:spPr>
        <a:xfrm>
          <a:off x="6238875" y="1355236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FFBD1FB-D6F1-46E4-8D63-0259BB585864}"/>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9A02AB7-89BD-4B06-A6A6-C281A955F685}"/>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FC7CF65-4E31-4E81-8302-D1F6299149E2}"/>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80B6630-0FB3-44FD-A029-65731703235F}"/>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71E4E42-56DA-4FF2-B657-940740972617}"/>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119317</xdr:rowOff>
    </xdr:from>
    <xdr:to>
      <xdr:col>55</xdr:col>
      <xdr:colOff>50800</xdr:colOff>
      <xdr:row>81</xdr:row>
      <xdr:rowOff>49467</xdr:rowOff>
    </xdr:to>
    <xdr:sp macro="" textlink="">
      <xdr:nvSpPr>
        <xdr:cNvPr id="357" name="楕円 356">
          <a:extLst>
            <a:ext uri="{FF2B5EF4-FFF2-40B4-BE49-F238E27FC236}">
              <a16:creationId xmlns:a16="http://schemas.microsoft.com/office/drawing/2014/main" id="{12406D46-3121-4E20-BF5E-BFD3E22E3A73}"/>
            </a:ext>
          </a:extLst>
        </xdr:cNvPr>
        <xdr:cNvSpPr/>
      </xdr:nvSpPr>
      <xdr:spPr>
        <a:xfrm>
          <a:off x="9401175" y="13086017"/>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142194</xdr:rowOff>
    </xdr:from>
    <xdr:ext cx="469744" cy="259045"/>
    <xdr:sp macro="" textlink="">
      <xdr:nvSpPr>
        <xdr:cNvPr id="358" name="【公営住宅】&#10;一人当たり面積該当値テキスト">
          <a:extLst>
            <a:ext uri="{FF2B5EF4-FFF2-40B4-BE49-F238E27FC236}">
              <a16:creationId xmlns:a16="http://schemas.microsoft.com/office/drawing/2014/main" id="{3F539ADC-5DA1-4D45-9F96-423FA0404C98}"/>
            </a:ext>
          </a:extLst>
        </xdr:cNvPr>
        <xdr:cNvSpPr txBox="1"/>
      </xdr:nvSpPr>
      <xdr:spPr>
        <a:xfrm>
          <a:off x="9467850" y="12946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123889</xdr:rowOff>
    </xdr:from>
    <xdr:to>
      <xdr:col>50</xdr:col>
      <xdr:colOff>165100</xdr:colOff>
      <xdr:row>81</xdr:row>
      <xdr:rowOff>54039</xdr:rowOff>
    </xdr:to>
    <xdr:sp macro="" textlink="">
      <xdr:nvSpPr>
        <xdr:cNvPr id="359" name="楕円 358">
          <a:extLst>
            <a:ext uri="{FF2B5EF4-FFF2-40B4-BE49-F238E27FC236}">
              <a16:creationId xmlns:a16="http://schemas.microsoft.com/office/drawing/2014/main" id="{956D2834-A9C2-4D9D-879E-F999F65CC040}"/>
            </a:ext>
          </a:extLst>
        </xdr:cNvPr>
        <xdr:cNvSpPr/>
      </xdr:nvSpPr>
      <xdr:spPr>
        <a:xfrm>
          <a:off x="8639175" y="130842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170117</xdr:rowOff>
    </xdr:from>
    <xdr:to>
      <xdr:col>55</xdr:col>
      <xdr:colOff>0</xdr:colOff>
      <xdr:row>81</xdr:row>
      <xdr:rowOff>3239</xdr:rowOff>
    </xdr:to>
    <xdr:cxnSp macro="">
      <xdr:nvCxnSpPr>
        <xdr:cNvPr id="360" name="直線コネクタ 359">
          <a:extLst>
            <a:ext uri="{FF2B5EF4-FFF2-40B4-BE49-F238E27FC236}">
              <a16:creationId xmlns:a16="http://schemas.microsoft.com/office/drawing/2014/main" id="{08021CA7-1656-4B25-A674-2957317179E6}"/>
            </a:ext>
          </a:extLst>
        </xdr:cNvPr>
        <xdr:cNvCxnSpPr/>
      </xdr:nvCxnSpPr>
      <xdr:spPr>
        <a:xfrm flipV="1">
          <a:off x="8686800" y="13124117"/>
          <a:ext cx="74295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130175</xdr:rowOff>
    </xdr:from>
    <xdr:to>
      <xdr:col>46</xdr:col>
      <xdr:colOff>38100</xdr:colOff>
      <xdr:row>81</xdr:row>
      <xdr:rowOff>60325</xdr:rowOff>
    </xdr:to>
    <xdr:sp macro="" textlink="">
      <xdr:nvSpPr>
        <xdr:cNvPr id="361" name="楕円 360">
          <a:extLst>
            <a:ext uri="{FF2B5EF4-FFF2-40B4-BE49-F238E27FC236}">
              <a16:creationId xmlns:a16="http://schemas.microsoft.com/office/drawing/2014/main" id="{1641CDB8-7220-45FE-9F08-02484E8A994D}"/>
            </a:ext>
          </a:extLst>
        </xdr:cNvPr>
        <xdr:cNvSpPr/>
      </xdr:nvSpPr>
      <xdr:spPr>
        <a:xfrm>
          <a:off x="7839075" y="130937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3239</xdr:rowOff>
    </xdr:from>
    <xdr:to>
      <xdr:col>50</xdr:col>
      <xdr:colOff>114300</xdr:colOff>
      <xdr:row>81</xdr:row>
      <xdr:rowOff>9525</xdr:rowOff>
    </xdr:to>
    <xdr:cxnSp macro="">
      <xdr:nvCxnSpPr>
        <xdr:cNvPr id="362" name="直線コネクタ 361">
          <a:extLst>
            <a:ext uri="{FF2B5EF4-FFF2-40B4-BE49-F238E27FC236}">
              <a16:creationId xmlns:a16="http://schemas.microsoft.com/office/drawing/2014/main" id="{651B3D30-510C-49D1-A84C-4B057EE69179}"/>
            </a:ext>
          </a:extLst>
        </xdr:cNvPr>
        <xdr:cNvCxnSpPr/>
      </xdr:nvCxnSpPr>
      <xdr:spPr>
        <a:xfrm flipV="1">
          <a:off x="7886700" y="1313186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85026</xdr:rowOff>
    </xdr:from>
    <xdr:to>
      <xdr:col>41</xdr:col>
      <xdr:colOff>101600</xdr:colOff>
      <xdr:row>84</xdr:row>
      <xdr:rowOff>15176</xdr:rowOff>
    </xdr:to>
    <xdr:sp macro="" textlink="">
      <xdr:nvSpPr>
        <xdr:cNvPr id="363" name="楕円 362">
          <a:extLst>
            <a:ext uri="{FF2B5EF4-FFF2-40B4-BE49-F238E27FC236}">
              <a16:creationId xmlns:a16="http://schemas.microsoft.com/office/drawing/2014/main" id="{94445311-4BB6-4B3A-8274-452FA8A28C49}"/>
            </a:ext>
          </a:extLst>
        </xdr:cNvPr>
        <xdr:cNvSpPr/>
      </xdr:nvSpPr>
      <xdr:spPr>
        <a:xfrm>
          <a:off x="7029450" y="1353750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9525</xdr:rowOff>
    </xdr:from>
    <xdr:to>
      <xdr:col>45</xdr:col>
      <xdr:colOff>177800</xdr:colOff>
      <xdr:row>83</xdr:row>
      <xdr:rowOff>135826</xdr:rowOff>
    </xdr:to>
    <xdr:cxnSp macro="">
      <xdr:nvCxnSpPr>
        <xdr:cNvPr id="364" name="直線コネクタ 363">
          <a:extLst>
            <a:ext uri="{FF2B5EF4-FFF2-40B4-BE49-F238E27FC236}">
              <a16:creationId xmlns:a16="http://schemas.microsoft.com/office/drawing/2014/main" id="{178FE18B-D227-4216-9CBE-E8B33528C1D2}"/>
            </a:ext>
          </a:extLst>
        </xdr:cNvPr>
        <xdr:cNvCxnSpPr/>
      </xdr:nvCxnSpPr>
      <xdr:spPr>
        <a:xfrm flipV="1">
          <a:off x="7077075" y="13131800"/>
          <a:ext cx="809625" cy="45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87885</xdr:rowOff>
    </xdr:from>
    <xdr:to>
      <xdr:col>36</xdr:col>
      <xdr:colOff>165100</xdr:colOff>
      <xdr:row>84</xdr:row>
      <xdr:rowOff>18035</xdr:rowOff>
    </xdr:to>
    <xdr:sp macro="" textlink="">
      <xdr:nvSpPr>
        <xdr:cNvPr id="365" name="楕円 364">
          <a:extLst>
            <a:ext uri="{FF2B5EF4-FFF2-40B4-BE49-F238E27FC236}">
              <a16:creationId xmlns:a16="http://schemas.microsoft.com/office/drawing/2014/main" id="{879714E7-2636-49FF-8CC7-904928EE2850}"/>
            </a:ext>
          </a:extLst>
        </xdr:cNvPr>
        <xdr:cNvSpPr/>
      </xdr:nvSpPr>
      <xdr:spPr>
        <a:xfrm>
          <a:off x="6238875" y="135340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135826</xdr:rowOff>
    </xdr:from>
    <xdr:to>
      <xdr:col>41</xdr:col>
      <xdr:colOff>50800</xdr:colOff>
      <xdr:row>83</xdr:row>
      <xdr:rowOff>138685</xdr:rowOff>
    </xdr:to>
    <xdr:cxnSp macro="">
      <xdr:nvCxnSpPr>
        <xdr:cNvPr id="366" name="直線コネクタ 365">
          <a:extLst>
            <a:ext uri="{FF2B5EF4-FFF2-40B4-BE49-F238E27FC236}">
              <a16:creationId xmlns:a16="http://schemas.microsoft.com/office/drawing/2014/main" id="{B23CD435-6727-46D6-A9AC-B67EA741C096}"/>
            </a:ext>
          </a:extLst>
        </xdr:cNvPr>
        <xdr:cNvCxnSpPr/>
      </xdr:nvCxnSpPr>
      <xdr:spPr>
        <a:xfrm flipV="1">
          <a:off x="6286500" y="13585126"/>
          <a:ext cx="790575" cy="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21162</xdr:rowOff>
    </xdr:from>
    <xdr:ext cx="469744" cy="259045"/>
    <xdr:sp macro="" textlink="">
      <xdr:nvSpPr>
        <xdr:cNvPr id="367" name="n_1aveValue【公営住宅】&#10;一人当たり面積">
          <a:extLst>
            <a:ext uri="{FF2B5EF4-FFF2-40B4-BE49-F238E27FC236}">
              <a16:creationId xmlns:a16="http://schemas.microsoft.com/office/drawing/2014/main" id="{407734CB-08A7-4400-8F04-0B3FBC7A6F5A}"/>
            </a:ext>
          </a:extLst>
        </xdr:cNvPr>
        <xdr:cNvSpPr txBox="1"/>
      </xdr:nvSpPr>
      <xdr:spPr>
        <a:xfrm>
          <a:off x="8458277" y="1363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20590</xdr:rowOff>
    </xdr:from>
    <xdr:ext cx="469744" cy="259045"/>
    <xdr:sp macro="" textlink="">
      <xdr:nvSpPr>
        <xdr:cNvPr id="368" name="n_2aveValue【公営住宅】&#10;一人当たり面積">
          <a:extLst>
            <a:ext uri="{FF2B5EF4-FFF2-40B4-BE49-F238E27FC236}">
              <a16:creationId xmlns:a16="http://schemas.microsoft.com/office/drawing/2014/main" id="{72C6E481-3425-4557-8102-F562EA468309}"/>
            </a:ext>
          </a:extLst>
        </xdr:cNvPr>
        <xdr:cNvSpPr txBox="1"/>
      </xdr:nvSpPr>
      <xdr:spPr>
        <a:xfrm>
          <a:off x="7677227" y="13631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29163</xdr:rowOff>
    </xdr:from>
    <xdr:ext cx="469744" cy="259045"/>
    <xdr:sp macro="" textlink="">
      <xdr:nvSpPr>
        <xdr:cNvPr id="369" name="n_3aveValue【公営住宅】&#10;一人当たり面積">
          <a:extLst>
            <a:ext uri="{FF2B5EF4-FFF2-40B4-BE49-F238E27FC236}">
              <a16:creationId xmlns:a16="http://schemas.microsoft.com/office/drawing/2014/main" id="{52552282-26B5-411F-9F50-6EEFC8C8331E}"/>
            </a:ext>
          </a:extLst>
        </xdr:cNvPr>
        <xdr:cNvSpPr txBox="1"/>
      </xdr:nvSpPr>
      <xdr:spPr>
        <a:xfrm>
          <a:off x="6867602" y="13637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21162</xdr:rowOff>
    </xdr:from>
    <xdr:ext cx="469744" cy="259045"/>
    <xdr:sp macro="" textlink="">
      <xdr:nvSpPr>
        <xdr:cNvPr id="370" name="n_4aveValue【公営住宅】&#10;一人当たり面積">
          <a:extLst>
            <a:ext uri="{FF2B5EF4-FFF2-40B4-BE49-F238E27FC236}">
              <a16:creationId xmlns:a16="http://schemas.microsoft.com/office/drawing/2014/main" id="{1BFF5AD4-A766-4FE7-8967-C43B62DF116B}"/>
            </a:ext>
          </a:extLst>
        </xdr:cNvPr>
        <xdr:cNvSpPr txBox="1"/>
      </xdr:nvSpPr>
      <xdr:spPr>
        <a:xfrm>
          <a:off x="6067502" y="1363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70566</xdr:rowOff>
    </xdr:from>
    <xdr:ext cx="469744" cy="259045"/>
    <xdr:sp macro="" textlink="">
      <xdr:nvSpPr>
        <xdr:cNvPr id="371" name="n_1mainValue【公営住宅】&#10;一人当たり面積">
          <a:extLst>
            <a:ext uri="{FF2B5EF4-FFF2-40B4-BE49-F238E27FC236}">
              <a16:creationId xmlns:a16="http://schemas.microsoft.com/office/drawing/2014/main" id="{B2616597-CC33-451F-91E7-C81B9E629BE5}"/>
            </a:ext>
          </a:extLst>
        </xdr:cNvPr>
        <xdr:cNvSpPr txBox="1"/>
      </xdr:nvSpPr>
      <xdr:spPr>
        <a:xfrm>
          <a:off x="8458277" y="12868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76852</xdr:rowOff>
    </xdr:from>
    <xdr:ext cx="469744" cy="259045"/>
    <xdr:sp macro="" textlink="">
      <xdr:nvSpPr>
        <xdr:cNvPr id="372" name="n_2mainValue【公営住宅】&#10;一人当たり面積">
          <a:extLst>
            <a:ext uri="{FF2B5EF4-FFF2-40B4-BE49-F238E27FC236}">
              <a16:creationId xmlns:a16="http://schemas.microsoft.com/office/drawing/2014/main" id="{B07F1E30-C97C-4132-9410-5868D45B9FF3}"/>
            </a:ext>
          </a:extLst>
        </xdr:cNvPr>
        <xdr:cNvSpPr txBox="1"/>
      </xdr:nvSpPr>
      <xdr:spPr>
        <a:xfrm>
          <a:off x="7677227" y="12878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31703</xdr:rowOff>
    </xdr:from>
    <xdr:ext cx="469744" cy="259045"/>
    <xdr:sp macro="" textlink="">
      <xdr:nvSpPr>
        <xdr:cNvPr id="373" name="n_3mainValue【公営住宅】&#10;一人当たり面積">
          <a:extLst>
            <a:ext uri="{FF2B5EF4-FFF2-40B4-BE49-F238E27FC236}">
              <a16:creationId xmlns:a16="http://schemas.microsoft.com/office/drawing/2014/main" id="{B4382453-BBD7-402C-AEAA-3584E304A8C6}"/>
            </a:ext>
          </a:extLst>
        </xdr:cNvPr>
        <xdr:cNvSpPr txBox="1"/>
      </xdr:nvSpPr>
      <xdr:spPr>
        <a:xfrm>
          <a:off x="6867602" y="13315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34562</xdr:rowOff>
    </xdr:from>
    <xdr:ext cx="469744" cy="259045"/>
    <xdr:sp macro="" textlink="">
      <xdr:nvSpPr>
        <xdr:cNvPr id="374" name="n_4mainValue【公営住宅】&#10;一人当たり面積">
          <a:extLst>
            <a:ext uri="{FF2B5EF4-FFF2-40B4-BE49-F238E27FC236}">
              <a16:creationId xmlns:a16="http://schemas.microsoft.com/office/drawing/2014/main" id="{C9B55C2A-B20B-4037-8BDB-FDA73E0BD624}"/>
            </a:ext>
          </a:extLst>
        </xdr:cNvPr>
        <xdr:cNvSpPr txBox="1"/>
      </xdr:nvSpPr>
      <xdr:spPr>
        <a:xfrm>
          <a:off x="6067502" y="13318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BC3138AD-3C61-46A5-B0B6-F57D57B6F005}"/>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5F8EB7B-4A7E-4162-817C-2F55DB2DFA6C}"/>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A4455AC-A6BB-411D-A5FD-FE0A2E7FD199}"/>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F6D6C117-8C0E-45A8-864D-A64039C282AE}"/>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86D55026-5FEC-4673-AB87-A4F9DADF7002}"/>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5639A4BF-1083-4A91-9EFC-79AB42A88A42}"/>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3CD3AC8B-904B-46A4-8E0F-BC82C6E29C73}"/>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44D4907E-1D8D-4713-A39D-3F99D55A3C62}"/>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8380FF8A-9332-4978-A948-D4C394401313}"/>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FF77AA97-E4F1-4AA9-BBA2-39DB54D314FA}"/>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BE730D79-936C-421C-A0F4-A88AC05B1EE8}"/>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54FC17B5-D115-4D38-B95B-F4A3E4057F99}"/>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B5EA5DD8-485F-486D-AFBC-99198BCB7313}"/>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903BD012-66D4-49D9-B36D-35C9877E4CCF}"/>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B4C4FDA7-7CC8-4BF8-918D-C5BCFA42CDC5}"/>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D869533B-A0C1-466D-A6A1-84BEB035E06D}"/>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F3BF858E-CA77-488C-9D29-9F7339011671}"/>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5E043877-3822-4000-9AD5-51F687C6F971}"/>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9513B260-B70C-4C67-8518-CCB84D391371}"/>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A191CEA4-19B2-4B1E-8692-5C3A11FB87B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11BBFCE5-03E7-4CDB-887C-8B8B52302905}"/>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4BCBE3F-533E-45E1-9E8C-2EA8F839F32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5A89F83D-259C-4B3C-A53F-8D4462E06519}"/>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1F505933-8AC5-4B37-BA11-A86677383D03}"/>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F3BC6E7B-831E-4D7D-81F3-78D2993B075C}"/>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5082CED8-F8FB-43B3-BC59-DCBE073CD54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71A5513-CECD-434D-93DF-4F967606AAE9}"/>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9D46EBCE-0E61-4183-87CB-15BD8C9E5C12}"/>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6E8EEA21-215B-40B7-B671-7AE4CE03F9BE}"/>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29F03BBA-2883-4AD9-B52C-E0400EF2C0AA}"/>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A17F447F-2CB3-46A5-9A68-CFCE6CE33009}"/>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9503550A-3360-4223-A2F2-D51F55AB634E}"/>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D7915140-BC82-4214-8E3A-8817A08E46E4}"/>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A480D08A-092C-4084-B48C-16ABF6754203}"/>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8303F77C-B9AC-403C-A9D9-17314779E40E}"/>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A72D29E9-C43A-423A-9833-FB9A1B7E7608}"/>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A1B73CDA-2C16-435E-919F-7BEB7C405D15}"/>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794D959C-3380-4849-82E6-65919976A992}"/>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12BE480F-5DAE-46DE-B0D8-A80E1FF41A77}"/>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377D8829-74DF-44F6-B1F7-AC835E55F237}"/>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BCBAC5B1-5A06-4E9C-B64F-BE950F1F68F1}"/>
            </a:ext>
          </a:extLst>
        </xdr:cNvPr>
        <xdr:cNvCxnSpPr/>
      </xdr:nvCxnSpPr>
      <xdr:spPr>
        <a:xfrm flipV="1">
          <a:off x="14696439" y="5496560"/>
          <a:ext cx="0" cy="1179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969379A6-C2DB-4CC6-9168-0F1B360C4218}"/>
            </a:ext>
          </a:extLst>
        </xdr:cNvPr>
        <xdr:cNvSpPr txBox="1"/>
      </xdr:nvSpPr>
      <xdr:spPr>
        <a:xfrm>
          <a:off x="14735175" y="667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68966AAD-E62F-49AE-9192-2CC242A29961}"/>
            </a:ext>
          </a:extLst>
        </xdr:cNvPr>
        <xdr:cNvCxnSpPr/>
      </xdr:nvCxnSpPr>
      <xdr:spPr>
        <a:xfrm>
          <a:off x="14611350" y="66763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CD3B96FF-A3CC-4E62-A53C-046A6C515696}"/>
            </a:ext>
          </a:extLst>
        </xdr:cNvPr>
        <xdr:cNvSpPr txBox="1"/>
      </xdr:nvSpPr>
      <xdr:spPr>
        <a:xfrm>
          <a:off x="14735175" y="5284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3E5BC324-A826-40D4-A08E-57E2A42EAB33}"/>
            </a:ext>
          </a:extLst>
        </xdr:cNvPr>
        <xdr:cNvCxnSpPr/>
      </xdr:nvCxnSpPr>
      <xdr:spPr>
        <a:xfrm>
          <a:off x="14611350" y="54965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5D28ED6A-4DEC-46F1-A49C-4EE005CA510C}"/>
            </a:ext>
          </a:extLst>
        </xdr:cNvPr>
        <xdr:cNvSpPr txBox="1"/>
      </xdr:nvSpPr>
      <xdr:spPr>
        <a:xfrm>
          <a:off x="14735175" y="5831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ACBA3DF6-2410-485F-9B48-108B6112CD92}"/>
            </a:ext>
          </a:extLst>
        </xdr:cNvPr>
        <xdr:cNvSpPr/>
      </xdr:nvSpPr>
      <xdr:spPr>
        <a:xfrm>
          <a:off x="14649450" y="59709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065D9267-88F7-435C-9DD4-B352A5786603}"/>
            </a:ext>
          </a:extLst>
        </xdr:cNvPr>
        <xdr:cNvSpPr/>
      </xdr:nvSpPr>
      <xdr:spPr>
        <a:xfrm>
          <a:off x="13887450" y="59639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6C248B69-2CD6-405D-A406-BDB954FEE0C3}"/>
            </a:ext>
          </a:extLst>
        </xdr:cNvPr>
        <xdr:cNvSpPr/>
      </xdr:nvSpPr>
      <xdr:spPr>
        <a:xfrm>
          <a:off x="13096875" y="5941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79C79335-08A6-4C96-AC77-A721CAE411EE}"/>
            </a:ext>
          </a:extLst>
        </xdr:cNvPr>
        <xdr:cNvSpPr/>
      </xdr:nvSpPr>
      <xdr:spPr>
        <a:xfrm>
          <a:off x="12296775" y="59328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xdr:rowOff>
    </xdr:from>
    <xdr:to>
      <xdr:col>67</xdr:col>
      <xdr:colOff>101600</xdr:colOff>
      <xdr:row>37</xdr:row>
      <xdr:rowOff>107950</xdr:rowOff>
    </xdr:to>
    <xdr:sp macro="" textlink="">
      <xdr:nvSpPr>
        <xdr:cNvPr id="425" name="フローチャート: 判断 424">
          <a:extLst>
            <a:ext uri="{FF2B5EF4-FFF2-40B4-BE49-F238E27FC236}">
              <a16:creationId xmlns:a16="http://schemas.microsoft.com/office/drawing/2014/main" id="{E4B5F8E9-3995-4FDE-94B7-71EB6963E0AC}"/>
            </a:ext>
          </a:extLst>
        </xdr:cNvPr>
        <xdr:cNvSpPr/>
      </xdr:nvSpPr>
      <xdr:spPr>
        <a:xfrm>
          <a:off x="11487150" y="60102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6D9F547C-84BC-4F75-9096-BA2D611F3CF6}"/>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48AEDE7E-DBCB-457C-B5B7-677E92738A58}"/>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E26D73D8-10AC-4A13-8492-AC20861574C3}"/>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6C0E393-EFC7-4DE2-A660-DFF44A39CBC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E0914AE-F1FE-42FF-AEC1-44954D45988F}"/>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164465</xdr:rowOff>
    </xdr:from>
    <xdr:to>
      <xdr:col>85</xdr:col>
      <xdr:colOff>177800</xdr:colOff>
      <xdr:row>38</xdr:row>
      <xdr:rowOff>94615</xdr:rowOff>
    </xdr:to>
    <xdr:sp macro="" textlink="">
      <xdr:nvSpPr>
        <xdr:cNvPr id="431" name="楕円 430">
          <a:extLst>
            <a:ext uri="{FF2B5EF4-FFF2-40B4-BE49-F238E27FC236}">
              <a16:creationId xmlns:a16="http://schemas.microsoft.com/office/drawing/2014/main" id="{04E29F4F-093F-4884-A324-6ADE6C07899D}"/>
            </a:ext>
          </a:extLst>
        </xdr:cNvPr>
        <xdr:cNvSpPr/>
      </xdr:nvSpPr>
      <xdr:spPr>
        <a:xfrm>
          <a:off x="14649450" y="61620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142892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89A6C050-B839-4E8F-910A-339D48B2EFF9}"/>
            </a:ext>
          </a:extLst>
        </xdr:cNvPr>
        <xdr:cNvSpPr txBox="1"/>
      </xdr:nvSpPr>
      <xdr:spPr>
        <a:xfrm>
          <a:off x="14735175"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149225</xdr:rowOff>
    </xdr:from>
    <xdr:to>
      <xdr:col>81</xdr:col>
      <xdr:colOff>101600</xdr:colOff>
      <xdr:row>38</xdr:row>
      <xdr:rowOff>79375</xdr:rowOff>
    </xdr:to>
    <xdr:sp macro="" textlink="">
      <xdr:nvSpPr>
        <xdr:cNvPr id="433" name="楕円 432">
          <a:extLst>
            <a:ext uri="{FF2B5EF4-FFF2-40B4-BE49-F238E27FC236}">
              <a16:creationId xmlns:a16="http://schemas.microsoft.com/office/drawing/2014/main" id="{ABD6675C-9E45-42BE-86D5-09AB80597E8C}"/>
            </a:ext>
          </a:extLst>
        </xdr:cNvPr>
        <xdr:cNvSpPr/>
      </xdr:nvSpPr>
      <xdr:spPr>
        <a:xfrm>
          <a:off x="13887450" y="61499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28575</xdr:rowOff>
    </xdr:from>
    <xdr:to>
      <xdr:col>85</xdr:col>
      <xdr:colOff>127000</xdr:colOff>
      <xdr:row>38</xdr:row>
      <xdr:rowOff>43815</xdr:rowOff>
    </xdr:to>
    <xdr:cxnSp macro="">
      <xdr:nvCxnSpPr>
        <xdr:cNvPr id="434" name="直線コネクタ 433">
          <a:extLst>
            <a:ext uri="{FF2B5EF4-FFF2-40B4-BE49-F238E27FC236}">
              <a16:creationId xmlns:a16="http://schemas.microsoft.com/office/drawing/2014/main" id="{A4102B63-92D6-4A99-8628-1A19F8829202}"/>
            </a:ext>
          </a:extLst>
        </xdr:cNvPr>
        <xdr:cNvCxnSpPr/>
      </xdr:nvCxnSpPr>
      <xdr:spPr>
        <a:xfrm>
          <a:off x="13935075" y="6188075"/>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120650</xdr:rowOff>
    </xdr:from>
    <xdr:to>
      <xdr:col>76</xdr:col>
      <xdr:colOff>165100</xdr:colOff>
      <xdr:row>38</xdr:row>
      <xdr:rowOff>50800</xdr:rowOff>
    </xdr:to>
    <xdr:sp macro="" textlink="">
      <xdr:nvSpPr>
        <xdr:cNvPr id="435" name="楕円 434">
          <a:extLst>
            <a:ext uri="{FF2B5EF4-FFF2-40B4-BE49-F238E27FC236}">
              <a16:creationId xmlns:a16="http://schemas.microsoft.com/office/drawing/2014/main" id="{1124F73E-4063-47DF-9C57-315FE1156774}"/>
            </a:ext>
          </a:extLst>
        </xdr:cNvPr>
        <xdr:cNvSpPr/>
      </xdr:nvSpPr>
      <xdr:spPr>
        <a:xfrm>
          <a:off x="13096875" y="61245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0</xdr:rowOff>
    </xdr:from>
    <xdr:to>
      <xdr:col>81</xdr:col>
      <xdr:colOff>50800</xdr:colOff>
      <xdr:row>38</xdr:row>
      <xdr:rowOff>28575</xdr:rowOff>
    </xdr:to>
    <xdr:cxnSp macro="">
      <xdr:nvCxnSpPr>
        <xdr:cNvPr id="436" name="直線コネクタ 435">
          <a:extLst>
            <a:ext uri="{FF2B5EF4-FFF2-40B4-BE49-F238E27FC236}">
              <a16:creationId xmlns:a16="http://schemas.microsoft.com/office/drawing/2014/main" id="{322B790D-02D9-478D-9120-581822C059B4}"/>
            </a:ext>
          </a:extLst>
        </xdr:cNvPr>
        <xdr:cNvCxnSpPr/>
      </xdr:nvCxnSpPr>
      <xdr:spPr>
        <a:xfrm>
          <a:off x="13144500" y="6162675"/>
          <a:ext cx="7905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92075</xdr:rowOff>
    </xdr:from>
    <xdr:to>
      <xdr:col>72</xdr:col>
      <xdr:colOff>38100</xdr:colOff>
      <xdr:row>38</xdr:row>
      <xdr:rowOff>22225</xdr:rowOff>
    </xdr:to>
    <xdr:sp macro="" textlink="">
      <xdr:nvSpPr>
        <xdr:cNvPr id="437" name="楕円 436">
          <a:extLst>
            <a:ext uri="{FF2B5EF4-FFF2-40B4-BE49-F238E27FC236}">
              <a16:creationId xmlns:a16="http://schemas.microsoft.com/office/drawing/2014/main" id="{BE93EC86-EFDE-4C77-A520-EF82B96E2E8C}"/>
            </a:ext>
          </a:extLst>
        </xdr:cNvPr>
        <xdr:cNvSpPr/>
      </xdr:nvSpPr>
      <xdr:spPr>
        <a:xfrm>
          <a:off x="12296775" y="60928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142875</xdr:rowOff>
    </xdr:from>
    <xdr:to>
      <xdr:col>76</xdr:col>
      <xdr:colOff>114300</xdr:colOff>
      <xdr:row>38</xdr:row>
      <xdr:rowOff>0</xdr:rowOff>
    </xdr:to>
    <xdr:cxnSp macro="">
      <xdr:nvCxnSpPr>
        <xdr:cNvPr id="438" name="直線コネクタ 437">
          <a:extLst>
            <a:ext uri="{FF2B5EF4-FFF2-40B4-BE49-F238E27FC236}">
              <a16:creationId xmlns:a16="http://schemas.microsoft.com/office/drawing/2014/main" id="{C6701BDC-7011-4104-930D-8B11C156B1CF}"/>
            </a:ext>
          </a:extLst>
        </xdr:cNvPr>
        <xdr:cNvCxnSpPr/>
      </xdr:nvCxnSpPr>
      <xdr:spPr>
        <a:xfrm>
          <a:off x="12344400" y="6140450"/>
          <a:ext cx="80010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90170</xdr:rowOff>
    </xdr:from>
    <xdr:to>
      <xdr:col>67</xdr:col>
      <xdr:colOff>101600</xdr:colOff>
      <xdr:row>38</xdr:row>
      <xdr:rowOff>20320</xdr:rowOff>
    </xdr:to>
    <xdr:sp macro="" textlink="">
      <xdr:nvSpPr>
        <xdr:cNvPr id="439" name="楕円 438">
          <a:extLst>
            <a:ext uri="{FF2B5EF4-FFF2-40B4-BE49-F238E27FC236}">
              <a16:creationId xmlns:a16="http://schemas.microsoft.com/office/drawing/2014/main" id="{95DC2B8B-6E0C-4167-AF96-0CF44081104F}"/>
            </a:ext>
          </a:extLst>
        </xdr:cNvPr>
        <xdr:cNvSpPr/>
      </xdr:nvSpPr>
      <xdr:spPr>
        <a:xfrm>
          <a:off x="11487150" y="60877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140970</xdr:rowOff>
    </xdr:from>
    <xdr:to>
      <xdr:col>71</xdr:col>
      <xdr:colOff>177800</xdr:colOff>
      <xdr:row>37</xdr:row>
      <xdr:rowOff>142875</xdr:rowOff>
    </xdr:to>
    <xdr:cxnSp macro="">
      <xdr:nvCxnSpPr>
        <xdr:cNvPr id="440" name="直線コネクタ 439">
          <a:extLst>
            <a:ext uri="{FF2B5EF4-FFF2-40B4-BE49-F238E27FC236}">
              <a16:creationId xmlns:a16="http://schemas.microsoft.com/office/drawing/2014/main" id="{E05DF47A-5416-40CA-92FD-1A380FED4841}"/>
            </a:ext>
          </a:extLst>
        </xdr:cNvPr>
        <xdr:cNvCxnSpPr/>
      </xdr:nvCxnSpPr>
      <xdr:spPr>
        <a:xfrm>
          <a:off x="11534775" y="614489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59414392-9BCA-4CD7-AD2C-09463049A200}"/>
            </a:ext>
          </a:extLst>
        </xdr:cNvPr>
        <xdr:cNvSpPr txBox="1"/>
      </xdr:nvSpPr>
      <xdr:spPr>
        <a:xfrm>
          <a:off x="13745219" y="57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F3723A19-AA72-4D5E-B005-B78A68474AAA}"/>
            </a:ext>
          </a:extLst>
        </xdr:cNvPr>
        <xdr:cNvSpPr txBox="1"/>
      </xdr:nvSpPr>
      <xdr:spPr>
        <a:xfrm>
          <a:off x="12964169" y="5725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E8BBD217-E0DB-4124-8DBF-DD2AA0C2AA20}"/>
            </a:ext>
          </a:extLst>
        </xdr:cNvPr>
        <xdr:cNvSpPr txBox="1"/>
      </xdr:nvSpPr>
      <xdr:spPr>
        <a:xfrm>
          <a:off x="12164069" y="57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124477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419C1BB6-09A9-44CC-BACF-7780F4F0234F}"/>
            </a:ext>
          </a:extLst>
        </xdr:cNvPr>
        <xdr:cNvSpPr txBox="1"/>
      </xdr:nvSpPr>
      <xdr:spPr>
        <a:xfrm>
          <a:off x="11354444" y="579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70502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DC3FC6A3-8FE4-41C6-BB71-ACC52166660D}"/>
            </a:ext>
          </a:extLst>
        </xdr:cNvPr>
        <xdr:cNvSpPr txBox="1"/>
      </xdr:nvSpPr>
      <xdr:spPr>
        <a:xfrm>
          <a:off x="13745219"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41927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7825CBD4-0BC9-4D69-AC33-44950D868935}"/>
            </a:ext>
          </a:extLst>
        </xdr:cNvPr>
        <xdr:cNvSpPr txBox="1"/>
      </xdr:nvSpPr>
      <xdr:spPr>
        <a:xfrm>
          <a:off x="12964169" y="620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13352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FE056CFD-2B6E-4675-B856-10E6539B333B}"/>
            </a:ext>
          </a:extLst>
        </xdr:cNvPr>
        <xdr:cNvSpPr txBox="1"/>
      </xdr:nvSpPr>
      <xdr:spPr>
        <a:xfrm>
          <a:off x="12164069"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11447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F55B4DD2-B4A4-4165-AEF4-9FCF3F7778A1}"/>
            </a:ext>
          </a:extLst>
        </xdr:cNvPr>
        <xdr:cNvSpPr txBox="1"/>
      </xdr:nvSpPr>
      <xdr:spPr>
        <a:xfrm>
          <a:off x="113544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B3C09EC2-2840-4CB5-82D1-114509DCE71F}"/>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2D4449F4-A757-4A3D-B4F1-579163CB88D4}"/>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F4F310B8-74B8-47D4-B99E-C4FDFF334816}"/>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1A5FE3FE-14BB-49E0-AC54-8599947122FA}"/>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628DF604-D8D1-4EE7-8D97-03B6A0EE5691}"/>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FF9A95CF-22CC-4385-A16A-BC72C4E1048C}"/>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7D9AD9F3-89F9-4ADF-9060-825C9A98037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1F565961-FE15-4B6A-9A3F-4D12BB98F9F9}"/>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1C489F7D-2C99-4265-9ADD-9ABE2D1B89C4}"/>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F9ACCEBE-1B2F-4121-A0E1-3998C8C7EF8B}"/>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6CFBA193-3595-488C-88B0-14C9626C4BB5}"/>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381BE6AE-5A30-4213-97B3-7E08C3DD53A3}"/>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C847B271-0661-4C39-A095-FB337FC5C2CE}"/>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82B844FA-F4FF-4DEC-A942-96C0BD0A0BE3}"/>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270A3140-9A4F-4E24-8118-4BC819CEE809}"/>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14F69365-988A-48E6-84C1-9B905F98ED3F}"/>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3722A687-3DE4-46B6-BEDC-A1A2F2940FC8}"/>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BFE3AD36-0332-4A6B-BB1D-86ACC9203CB9}"/>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DAEA2B59-5F26-4E02-A6E9-B8DBBC1CD9AB}"/>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49941D8F-8493-4367-B377-8DBAFB0E4D0E}"/>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E878A-DAEE-4F84-ACC0-2A790FAB3905}"/>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18A337B1-7BC8-4255-B77A-8BC829A3CE17}"/>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A3A7DB6A-6BEB-4F8C-A891-8EABADE97393}"/>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F116CD79-5728-483A-A68D-45ACC5E0D8CD}"/>
            </a:ext>
          </a:extLst>
        </xdr:cNvPr>
        <xdr:cNvCxnSpPr/>
      </xdr:nvCxnSpPr>
      <xdr:spPr>
        <a:xfrm flipV="1">
          <a:off x="19954239" y="5603240"/>
          <a:ext cx="0" cy="1207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888E237E-8ECC-4CE9-8033-C05703A8F0A6}"/>
            </a:ext>
          </a:extLst>
        </xdr:cNvPr>
        <xdr:cNvSpPr txBox="1"/>
      </xdr:nvSpPr>
      <xdr:spPr>
        <a:xfrm>
          <a:off x="19992975" y="681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8FF4CBE4-50D7-4299-949A-497920B4E859}"/>
            </a:ext>
          </a:extLst>
        </xdr:cNvPr>
        <xdr:cNvCxnSpPr/>
      </xdr:nvCxnSpPr>
      <xdr:spPr>
        <a:xfrm>
          <a:off x="19878675" y="6810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EC000D81-E2F8-4D02-BC84-BABE01209FB8}"/>
            </a:ext>
          </a:extLst>
        </xdr:cNvPr>
        <xdr:cNvSpPr txBox="1"/>
      </xdr:nvSpPr>
      <xdr:spPr>
        <a:xfrm>
          <a:off x="19992975" y="539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6DFA5D06-E31C-441A-AD06-0CE93BE22816}"/>
            </a:ext>
          </a:extLst>
        </xdr:cNvPr>
        <xdr:cNvCxnSpPr/>
      </xdr:nvCxnSpPr>
      <xdr:spPr>
        <a:xfrm>
          <a:off x="19878675" y="56032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89CA6C07-1D01-4279-8643-D8275295F12D}"/>
            </a:ext>
          </a:extLst>
        </xdr:cNvPr>
        <xdr:cNvSpPr txBox="1"/>
      </xdr:nvSpPr>
      <xdr:spPr>
        <a:xfrm>
          <a:off x="19992975" y="6210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127E5FD8-E824-4AEA-BD25-ECE28748840C}"/>
            </a:ext>
          </a:extLst>
        </xdr:cNvPr>
        <xdr:cNvSpPr/>
      </xdr:nvSpPr>
      <xdr:spPr>
        <a:xfrm>
          <a:off x="19897725" y="63461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F8B5187B-B381-4ACD-8829-5B520EE78E39}"/>
            </a:ext>
          </a:extLst>
        </xdr:cNvPr>
        <xdr:cNvSpPr/>
      </xdr:nvSpPr>
      <xdr:spPr>
        <a:xfrm>
          <a:off x="19154775" y="63506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90A02268-AFEF-4EA4-9B0B-64F3E6D9D098}"/>
            </a:ext>
          </a:extLst>
        </xdr:cNvPr>
        <xdr:cNvSpPr/>
      </xdr:nvSpPr>
      <xdr:spPr>
        <a:xfrm>
          <a:off x="18345150" y="63506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D50BD139-2A28-4051-81F1-B3C1C630840F}"/>
            </a:ext>
          </a:extLst>
        </xdr:cNvPr>
        <xdr:cNvSpPr/>
      </xdr:nvSpPr>
      <xdr:spPr>
        <a:xfrm>
          <a:off x="17554575" y="63461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36</xdr:row>
      <xdr:rowOff>162560</xdr:rowOff>
    </xdr:from>
    <xdr:to>
      <xdr:col>98</xdr:col>
      <xdr:colOff>38100</xdr:colOff>
      <xdr:row>37</xdr:row>
      <xdr:rowOff>92710</xdr:rowOff>
    </xdr:to>
    <xdr:sp macro="" textlink="">
      <xdr:nvSpPr>
        <xdr:cNvPr id="482" name="フローチャート: 判断 481">
          <a:extLst>
            <a:ext uri="{FF2B5EF4-FFF2-40B4-BE49-F238E27FC236}">
              <a16:creationId xmlns:a16="http://schemas.microsoft.com/office/drawing/2014/main" id="{87791A4F-9FF4-4BC4-8C7A-97ED6A522AE2}"/>
            </a:ext>
          </a:extLst>
        </xdr:cNvPr>
        <xdr:cNvSpPr/>
      </xdr:nvSpPr>
      <xdr:spPr>
        <a:xfrm>
          <a:off x="16754475" y="5998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60C992B-56B1-424E-8FB1-3843947CC00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41DC55E-69CF-4264-AC7D-ECDE6E6F08A9}"/>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3EEFE75-CE62-423D-B648-A5174CD83573}"/>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236AE3F-CDD4-4D2E-87A7-2A672BE4E4E7}"/>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29252F9-6CFB-496A-B7B1-0C529A5C440F}"/>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135890</xdr:rowOff>
    </xdr:from>
    <xdr:to>
      <xdr:col>116</xdr:col>
      <xdr:colOff>114300</xdr:colOff>
      <xdr:row>40</xdr:row>
      <xdr:rowOff>66040</xdr:rowOff>
    </xdr:to>
    <xdr:sp macro="" textlink="">
      <xdr:nvSpPr>
        <xdr:cNvPr id="488" name="楕円 487">
          <a:extLst>
            <a:ext uri="{FF2B5EF4-FFF2-40B4-BE49-F238E27FC236}">
              <a16:creationId xmlns:a16="http://schemas.microsoft.com/office/drawing/2014/main" id="{1FB93634-4B28-4FA3-BC5A-66E2C4F9D9C1}"/>
            </a:ext>
          </a:extLst>
        </xdr:cNvPr>
        <xdr:cNvSpPr/>
      </xdr:nvSpPr>
      <xdr:spPr>
        <a:xfrm>
          <a:off x="19897725" y="64604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114317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D6DB727F-E61E-4CAF-AE66-9CE25D2CF51D}"/>
            </a:ext>
          </a:extLst>
        </xdr:cNvPr>
        <xdr:cNvSpPr txBox="1"/>
      </xdr:nvSpPr>
      <xdr:spPr>
        <a:xfrm>
          <a:off x="19992975" y="643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135890</xdr:rowOff>
    </xdr:from>
    <xdr:to>
      <xdr:col>112</xdr:col>
      <xdr:colOff>38100</xdr:colOff>
      <xdr:row>40</xdr:row>
      <xdr:rowOff>66040</xdr:rowOff>
    </xdr:to>
    <xdr:sp macro="" textlink="">
      <xdr:nvSpPr>
        <xdr:cNvPr id="490" name="楕円 489">
          <a:extLst>
            <a:ext uri="{FF2B5EF4-FFF2-40B4-BE49-F238E27FC236}">
              <a16:creationId xmlns:a16="http://schemas.microsoft.com/office/drawing/2014/main" id="{ADDA4BB9-7C1E-4F58-9D7B-4700FB280369}"/>
            </a:ext>
          </a:extLst>
        </xdr:cNvPr>
        <xdr:cNvSpPr/>
      </xdr:nvSpPr>
      <xdr:spPr>
        <a:xfrm>
          <a:off x="19154775" y="64604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15240</xdr:rowOff>
    </xdr:from>
    <xdr:to>
      <xdr:col>116</xdr:col>
      <xdr:colOff>63500</xdr:colOff>
      <xdr:row>40</xdr:row>
      <xdr:rowOff>15240</xdr:rowOff>
    </xdr:to>
    <xdr:cxnSp macro="">
      <xdr:nvCxnSpPr>
        <xdr:cNvPr id="491" name="直線コネクタ 490">
          <a:extLst>
            <a:ext uri="{FF2B5EF4-FFF2-40B4-BE49-F238E27FC236}">
              <a16:creationId xmlns:a16="http://schemas.microsoft.com/office/drawing/2014/main" id="{C606AE41-F633-44F8-B85A-A41925C470D3}"/>
            </a:ext>
          </a:extLst>
        </xdr:cNvPr>
        <xdr:cNvCxnSpPr/>
      </xdr:nvCxnSpPr>
      <xdr:spPr>
        <a:xfrm>
          <a:off x="19202400" y="649859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135890</xdr:rowOff>
    </xdr:from>
    <xdr:to>
      <xdr:col>107</xdr:col>
      <xdr:colOff>101600</xdr:colOff>
      <xdr:row>40</xdr:row>
      <xdr:rowOff>66040</xdr:rowOff>
    </xdr:to>
    <xdr:sp macro="" textlink="">
      <xdr:nvSpPr>
        <xdr:cNvPr id="492" name="楕円 491">
          <a:extLst>
            <a:ext uri="{FF2B5EF4-FFF2-40B4-BE49-F238E27FC236}">
              <a16:creationId xmlns:a16="http://schemas.microsoft.com/office/drawing/2014/main" id="{9A3E26AD-8353-4A4B-BCD1-FB8C294BC4BA}"/>
            </a:ext>
          </a:extLst>
        </xdr:cNvPr>
        <xdr:cNvSpPr/>
      </xdr:nvSpPr>
      <xdr:spPr>
        <a:xfrm>
          <a:off x="18345150" y="64604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15240</xdr:rowOff>
    </xdr:from>
    <xdr:to>
      <xdr:col>111</xdr:col>
      <xdr:colOff>177800</xdr:colOff>
      <xdr:row>40</xdr:row>
      <xdr:rowOff>15240</xdr:rowOff>
    </xdr:to>
    <xdr:cxnSp macro="">
      <xdr:nvCxnSpPr>
        <xdr:cNvPr id="493" name="直線コネクタ 492">
          <a:extLst>
            <a:ext uri="{FF2B5EF4-FFF2-40B4-BE49-F238E27FC236}">
              <a16:creationId xmlns:a16="http://schemas.microsoft.com/office/drawing/2014/main" id="{74D03A14-FB8C-49E6-89AD-F607108E556B}"/>
            </a:ext>
          </a:extLst>
        </xdr:cNvPr>
        <xdr:cNvCxnSpPr/>
      </xdr:nvCxnSpPr>
      <xdr:spPr>
        <a:xfrm>
          <a:off x="18392775" y="649859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143510</xdr:rowOff>
    </xdr:from>
    <xdr:to>
      <xdr:col>102</xdr:col>
      <xdr:colOff>165100</xdr:colOff>
      <xdr:row>40</xdr:row>
      <xdr:rowOff>73660</xdr:rowOff>
    </xdr:to>
    <xdr:sp macro="" textlink="">
      <xdr:nvSpPr>
        <xdr:cNvPr id="494" name="楕円 493">
          <a:extLst>
            <a:ext uri="{FF2B5EF4-FFF2-40B4-BE49-F238E27FC236}">
              <a16:creationId xmlns:a16="http://schemas.microsoft.com/office/drawing/2014/main" id="{115B7772-EDB5-45AC-8819-D417C64BB39D}"/>
            </a:ext>
          </a:extLst>
        </xdr:cNvPr>
        <xdr:cNvSpPr/>
      </xdr:nvSpPr>
      <xdr:spPr>
        <a:xfrm>
          <a:off x="17554575" y="64649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15240</xdr:rowOff>
    </xdr:from>
    <xdr:to>
      <xdr:col>107</xdr:col>
      <xdr:colOff>50800</xdr:colOff>
      <xdr:row>40</xdr:row>
      <xdr:rowOff>22860</xdr:rowOff>
    </xdr:to>
    <xdr:cxnSp macro="">
      <xdr:nvCxnSpPr>
        <xdr:cNvPr id="495" name="直線コネクタ 494">
          <a:extLst>
            <a:ext uri="{FF2B5EF4-FFF2-40B4-BE49-F238E27FC236}">
              <a16:creationId xmlns:a16="http://schemas.microsoft.com/office/drawing/2014/main" id="{A0AC02F5-09CF-4397-BD7A-56ABBDCD4E45}"/>
            </a:ext>
          </a:extLst>
        </xdr:cNvPr>
        <xdr:cNvCxnSpPr/>
      </xdr:nvCxnSpPr>
      <xdr:spPr>
        <a:xfrm flipV="1">
          <a:off x="17602200" y="6498590"/>
          <a:ext cx="790575"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143510</xdr:rowOff>
    </xdr:from>
    <xdr:to>
      <xdr:col>98</xdr:col>
      <xdr:colOff>38100</xdr:colOff>
      <xdr:row>40</xdr:row>
      <xdr:rowOff>73660</xdr:rowOff>
    </xdr:to>
    <xdr:sp macro="" textlink="">
      <xdr:nvSpPr>
        <xdr:cNvPr id="496" name="楕円 495">
          <a:extLst>
            <a:ext uri="{FF2B5EF4-FFF2-40B4-BE49-F238E27FC236}">
              <a16:creationId xmlns:a16="http://schemas.microsoft.com/office/drawing/2014/main" id="{B3B7A8B2-DDE4-4451-AE59-F72234E7C403}"/>
            </a:ext>
          </a:extLst>
        </xdr:cNvPr>
        <xdr:cNvSpPr/>
      </xdr:nvSpPr>
      <xdr:spPr>
        <a:xfrm>
          <a:off x="16754475" y="64649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22860</xdr:rowOff>
    </xdr:from>
    <xdr:to>
      <xdr:col>102</xdr:col>
      <xdr:colOff>114300</xdr:colOff>
      <xdr:row>40</xdr:row>
      <xdr:rowOff>22860</xdr:rowOff>
    </xdr:to>
    <xdr:cxnSp macro="">
      <xdr:nvCxnSpPr>
        <xdr:cNvPr id="497" name="直線コネクタ 496">
          <a:extLst>
            <a:ext uri="{FF2B5EF4-FFF2-40B4-BE49-F238E27FC236}">
              <a16:creationId xmlns:a16="http://schemas.microsoft.com/office/drawing/2014/main" id="{2345EC17-5E00-42F2-A4C5-A5D529633B0D}"/>
            </a:ext>
          </a:extLst>
        </xdr:cNvPr>
        <xdr:cNvCxnSpPr/>
      </xdr:nvCxnSpPr>
      <xdr:spPr>
        <a:xfrm>
          <a:off x="16802100" y="651256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FB6AD3EC-4841-460A-A1C3-DD55760DEBE0}"/>
            </a:ext>
          </a:extLst>
        </xdr:cNvPr>
        <xdr:cNvSpPr txBox="1"/>
      </xdr:nvSpPr>
      <xdr:spPr>
        <a:xfrm>
          <a:off x="18983402" y="6144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E7F1E83-34D5-4004-8B3E-EC951670F5B3}"/>
            </a:ext>
          </a:extLst>
        </xdr:cNvPr>
        <xdr:cNvSpPr txBox="1"/>
      </xdr:nvSpPr>
      <xdr:spPr>
        <a:xfrm>
          <a:off x="18183302" y="6144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E890B385-A5BB-455C-A777-3D716B759E6A}"/>
            </a:ext>
          </a:extLst>
        </xdr:cNvPr>
        <xdr:cNvSpPr txBox="1"/>
      </xdr:nvSpPr>
      <xdr:spPr>
        <a:xfrm>
          <a:off x="17383202" y="614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109237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2C603013-D783-455F-92BE-21F6E97FB163}"/>
            </a:ext>
          </a:extLst>
        </xdr:cNvPr>
        <xdr:cNvSpPr txBox="1"/>
      </xdr:nvSpPr>
      <xdr:spPr>
        <a:xfrm>
          <a:off x="16592627" y="578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57167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23E3DAB8-C757-4044-941B-F9D4C8030741}"/>
            </a:ext>
          </a:extLst>
        </xdr:cNvPr>
        <xdr:cNvSpPr txBox="1"/>
      </xdr:nvSpPr>
      <xdr:spPr>
        <a:xfrm>
          <a:off x="18983402" y="654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57167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4E4420D4-30E4-417A-85E6-0E99009A6A92}"/>
            </a:ext>
          </a:extLst>
        </xdr:cNvPr>
        <xdr:cNvSpPr txBox="1"/>
      </xdr:nvSpPr>
      <xdr:spPr>
        <a:xfrm>
          <a:off x="18183302" y="654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64787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AF0C8A6F-3E90-4208-9C21-E4551A5D71C3}"/>
            </a:ext>
          </a:extLst>
        </xdr:cNvPr>
        <xdr:cNvSpPr txBox="1"/>
      </xdr:nvSpPr>
      <xdr:spPr>
        <a:xfrm>
          <a:off x="17383202" y="6554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64787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27C77599-E740-47CF-8EAB-07FF5A0284FD}"/>
            </a:ext>
          </a:extLst>
        </xdr:cNvPr>
        <xdr:cNvSpPr txBox="1"/>
      </xdr:nvSpPr>
      <xdr:spPr>
        <a:xfrm>
          <a:off x="16592627" y="6554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5FE8289E-67DD-4082-AEFA-45C40696CCC0}"/>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50BA23B5-45AF-4488-8320-8020BBE926E3}"/>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9BC3950E-DD7D-40D1-BF91-20843603307B}"/>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53C54E59-E643-447E-93FD-21B41B6495E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815731F5-EAF7-4D14-8C3D-889CBE842CC2}"/>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7F50400E-D5CB-4049-967A-ECEE90350DDE}"/>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1A612BD-B7AB-4360-AEBD-05BBE7B54403}"/>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BB7B77DE-254D-4B45-B13A-28EF2CBE2E09}"/>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6F796624-4559-491B-A766-11E06871114A}"/>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B39E928F-0809-4E0F-B4FA-10D0D085CB4B}"/>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11494D65-6C81-4CCD-A65E-4DFF35A64FC8}"/>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74052DCF-244D-4CB5-A729-2BDAE09E6798}"/>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3695910D-B908-4408-8A1C-1FACBA12B57F}"/>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E0AE7284-405B-492D-A1C5-841A35334396}"/>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59E6BAC3-C3D9-419A-AB36-B71B69956C01}"/>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5B79761D-1BB3-4C6E-929E-08C76A643936}"/>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A6FE2272-982C-42ED-A1FF-5082774BF349}"/>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E648B3FF-5259-4368-8338-5351E74D9138}"/>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8E6EC6B1-47DA-4965-A79A-781CB93D8408}"/>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DA82EE4B-A7E0-4F52-9A08-CC4FE9842C09}"/>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4741151F-CF7C-4A05-BFF9-587493B3EB9B}"/>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AF31EA55-7E1C-4BF4-B36F-D6BD8E26495D}"/>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58E973DB-870C-42B9-88F4-170483B2C909}"/>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E9D26C9F-BB2C-447F-9F50-DF3A33A5449E}"/>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FCE4A8B0-6501-46E5-8325-CAD50AF770E3}"/>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4EF99A39-5E30-4CCF-AD35-C28DE13B120F}"/>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FE9A0C38-4C41-43A3-A0AC-56EA69B81CE7}"/>
            </a:ext>
          </a:extLst>
        </xdr:cNvPr>
        <xdr:cNvCxnSpPr/>
      </xdr:nvCxnSpPr>
      <xdr:spPr>
        <a:xfrm flipV="1">
          <a:off x="14696439" y="8913585"/>
          <a:ext cx="0" cy="1439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3883E2A1-466C-4536-BE82-9E00FB66C855}"/>
            </a:ext>
          </a:extLst>
        </xdr:cNvPr>
        <xdr:cNvSpPr txBox="1"/>
      </xdr:nvSpPr>
      <xdr:spPr>
        <a:xfrm>
          <a:off x="14735175" y="10356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87EC3F27-50B2-4FAF-A5A5-FD9880CEFDD0}"/>
            </a:ext>
          </a:extLst>
        </xdr:cNvPr>
        <xdr:cNvCxnSpPr/>
      </xdr:nvCxnSpPr>
      <xdr:spPr>
        <a:xfrm>
          <a:off x="14611350" y="103529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6BBE672C-62FC-43E9-A641-88090E686820}"/>
            </a:ext>
          </a:extLst>
        </xdr:cNvPr>
        <xdr:cNvSpPr txBox="1"/>
      </xdr:nvSpPr>
      <xdr:spPr>
        <a:xfrm>
          <a:off x="14735175" y="869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A347E2E7-DCCF-4463-9255-B74B4077099B}"/>
            </a:ext>
          </a:extLst>
        </xdr:cNvPr>
        <xdr:cNvCxnSpPr/>
      </xdr:nvCxnSpPr>
      <xdr:spPr>
        <a:xfrm>
          <a:off x="14611350" y="89135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E1522C52-3C45-45DE-8DDA-67847383BAF3}"/>
            </a:ext>
          </a:extLst>
        </xdr:cNvPr>
        <xdr:cNvSpPr txBox="1"/>
      </xdr:nvSpPr>
      <xdr:spPr>
        <a:xfrm>
          <a:off x="14735175" y="96882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C0EC1836-5635-40A9-AB2A-42A5FA10606B}"/>
            </a:ext>
          </a:extLst>
        </xdr:cNvPr>
        <xdr:cNvSpPr/>
      </xdr:nvSpPr>
      <xdr:spPr>
        <a:xfrm>
          <a:off x="14649450" y="97034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E5EC149D-ACC3-44FB-8072-7E4C9D022A8D}"/>
            </a:ext>
          </a:extLst>
        </xdr:cNvPr>
        <xdr:cNvSpPr/>
      </xdr:nvSpPr>
      <xdr:spPr>
        <a:xfrm>
          <a:off x="13887450" y="97034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B750D077-6316-4E2E-A696-7216C803B925}"/>
            </a:ext>
          </a:extLst>
        </xdr:cNvPr>
        <xdr:cNvSpPr/>
      </xdr:nvSpPr>
      <xdr:spPr>
        <a:xfrm>
          <a:off x="13096875" y="96838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3FBF9837-980E-4F03-B961-E05D41DFA4C2}"/>
            </a:ext>
          </a:extLst>
        </xdr:cNvPr>
        <xdr:cNvSpPr/>
      </xdr:nvSpPr>
      <xdr:spPr>
        <a:xfrm>
          <a:off x="12296775" y="965762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542" name="フローチャート: 判断 541">
          <a:extLst>
            <a:ext uri="{FF2B5EF4-FFF2-40B4-BE49-F238E27FC236}">
              <a16:creationId xmlns:a16="http://schemas.microsoft.com/office/drawing/2014/main" id="{998A4548-2B72-42EC-A263-2B047911BB6D}"/>
            </a:ext>
          </a:extLst>
        </xdr:cNvPr>
        <xdr:cNvSpPr/>
      </xdr:nvSpPr>
      <xdr:spPr>
        <a:xfrm>
          <a:off x="11487150" y="972647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C10D119-7C46-4F88-846D-D845A2984E73}"/>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A8FC565-8E27-4DE8-AC83-43C498303724}"/>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5ABE4DA9-7B34-454F-99E2-79BCFA747B32}"/>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500027B-8D94-419C-BD39-8B0EEAD7090C}"/>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FE86DC4-73CB-465A-A7AE-3133CF1A7461}"/>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91259</xdr:rowOff>
    </xdr:from>
    <xdr:to>
      <xdr:col>85</xdr:col>
      <xdr:colOff>177800</xdr:colOff>
      <xdr:row>60</xdr:row>
      <xdr:rowOff>21409</xdr:rowOff>
    </xdr:to>
    <xdr:sp macro="" textlink="">
      <xdr:nvSpPr>
        <xdr:cNvPr id="548" name="楕円 547">
          <a:extLst>
            <a:ext uri="{FF2B5EF4-FFF2-40B4-BE49-F238E27FC236}">
              <a16:creationId xmlns:a16="http://schemas.microsoft.com/office/drawing/2014/main" id="{ABDF2EF6-69A3-42C6-B523-26CB00B5D5CB}"/>
            </a:ext>
          </a:extLst>
        </xdr:cNvPr>
        <xdr:cNvSpPr/>
      </xdr:nvSpPr>
      <xdr:spPr>
        <a:xfrm>
          <a:off x="14649450" y="965118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114136</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859E11EF-0FC8-4778-8E45-164ABB626BC4}"/>
            </a:ext>
          </a:extLst>
        </xdr:cNvPr>
        <xdr:cNvSpPr txBox="1"/>
      </xdr:nvSpPr>
      <xdr:spPr>
        <a:xfrm>
          <a:off x="14735175" y="951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81462</xdr:rowOff>
    </xdr:from>
    <xdr:to>
      <xdr:col>81</xdr:col>
      <xdr:colOff>101600</xdr:colOff>
      <xdr:row>60</xdr:row>
      <xdr:rowOff>11612</xdr:rowOff>
    </xdr:to>
    <xdr:sp macro="" textlink="">
      <xdr:nvSpPr>
        <xdr:cNvPr id="550" name="楕円 549">
          <a:extLst>
            <a:ext uri="{FF2B5EF4-FFF2-40B4-BE49-F238E27FC236}">
              <a16:creationId xmlns:a16="http://schemas.microsoft.com/office/drawing/2014/main" id="{DFD767F1-CA55-476E-8508-4878A8517E30}"/>
            </a:ext>
          </a:extLst>
        </xdr:cNvPr>
        <xdr:cNvSpPr/>
      </xdr:nvSpPr>
      <xdr:spPr>
        <a:xfrm>
          <a:off x="13887450" y="96477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132262</xdr:rowOff>
    </xdr:from>
    <xdr:to>
      <xdr:col>85</xdr:col>
      <xdr:colOff>127000</xdr:colOff>
      <xdr:row>59</xdr:row>
      <xdr:rowOff>142059</xdr:rowOff>
    </xdr:to>
    <xdr:cxnSp macro="">
      <xdr:nvCxnSpPr>
        <xdr:cNvPr id="551" name="直線コネクタ 550">
          <a:extLst>
            <a:ext uri="{FF2B5EF4-FFF2-40B4-BE49-F238E27FC236}">
              <a16:creationId xmlns:a16="http://schemas.microsoft.com/office/drawing/2014/main" id="{840C0F10-9E93-4170-9093-8FC75E01D762}"/>
            </a:ext>
          </a:extLst>
        </xdr:cNvPr>
        <xdr:cNvCxnSpPr/>
      </xdr:nvCxnSpPr>
      <xdr:spPr>
        <a:xfrm>
          <a:off x="13935075" y="9695362"/>
          <a:ext cx="762000" cy="1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27577</xdr:rowOff>
    </xdr:from>
    <xdr:to>
      <xdr:col>76</xdr:col>
      <xdr:colOff>165100</xdr:colOff>
      <xdr:row>60</xdr:row>
      <xdr:rowOff>129177</xdr:rowOff>
    </xdr:to>
    <xdr:sp macro="" textlink="">
      <xdr:nvSpPr>
        <xdr:cNvPr id="552" name="楕円 551">
          <a:extLst>
            <a:ext uri="{FF2B5EF4-FFF2-40B4-BE49-F238E27FC236}">
              <a16:creationId xmlns:a16="http://schemas.microsoft.com/office/drawing/2014/main" id="{2AD408F8-4E1A-4A17-B15C-9AC8F30DB7E5}"/>
            </a:ext>
          </a:extLst>
        </xdr:cNvPr>
        <xdr:cNvSpPr/>
      </xdr:nvSpPr>
      <xdr:spPr>
        <a:xfrm>
          <a:off x="13096875" y="97557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132262</xdr:rowOff>
    </xdr:from>
    <xdr:to>
      <xdr:col>81</xdr:col>
      <xdr:colOff>50800</xdr:colOff>
      <xdr:row>60</xdr:row>
      <xdr:rowOff>78377</xdr:rowOff>
    </xdr:to>
    <xdr:cxnSp macro="">
      <xdr:nvCxnSpPr>
        <xdr:cNvPr id="553" name="直線コネクタ 552">
          <a:extLst>
            <a:ext uri="{FF2B5EF4-FFF2-40B4-BE49-F238E27FC236}">
              <a16:creationId xmlns:a16="http://schemas.microsoft.com/office/drawing/2014/main" id="{A25B1418-1E2A-4145-9943-58D2F29399D1}"/>
            </a:ext>
          </a:extLst>
        </xdr:cNvPr>
        <xdr:cNvCxnSpPr/>
      </xdr:nvCxnSpPr>
      <xdr:spPr>
        <a:xfrm flipV="1">
          <a:off x="13144500" y="9695362"/>
          <a:ext cx="790575" cy="108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50437</xdr:rowOff>
    </xdr:from>
    <xdr:to>
      <xdr:col>72</xdr:col>
      <xdr:colOff>38100</xdr:colOff>
      <xdr:row>60</xdr:row>
      <xdr:rowOff>152037</xdr:rowOff>
    </xdr:to>
    <xdr:sp macro="" textlink="">
      <xdr:nvSpPr>
        <xdr:cNvPr id="554" name="楕円 553">
          <a:extLst>
            <a:ext uri="{FF2B5EF4-FFF2-40B4-BE49-F238E27FC236}">
              <a16:creationId xmlns:a16="http://schemas.microsoft.com/office/drawing/2014/main" id="{E6B21052-0AC0-40FE-8349-51DBA43A8CA1}"/>
            </a:ext>
          </a:extLst>
        </xdr:cNvPr>
        <xdr:cNvSpPr/>
      </xdr:nvSpPr>
      <xdr:spPr>
        <a:xfrm>
          <a:off x="12296775" y="977228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78377</xdr:rowOff>
    </xdr:from>
    <xdr:to>
      <xdr:col>76</xdr:col>
      <xdr:colOff>114300</xdr:colOff>
      <xdr:row>60</xdr:row>
      <xdr:rowOff>101237</xdr:rowOff>
    </xdr:to>
    <xdr:cxnSp macro="">
      <xdr:nvCxnSpPr>
        <xdr:cNvPr id="555" name="直線コネクタ 554">
          <a:extLst>
            <a:ext uri="{FF2B5EF4-FFF2-40B4-BE49-F238E27FC236}">
              <a16:creationId xmlns:a16="http://schemas.microsoft.com/office/drawing/2014/main" id="{5D6D583F-E36D-4CAE-B361-F55DCAD17086}"/>
            </a:ext>
          </a:extLst>
        </xdr:cNvPr>
        <xdr:cNvCxnSpPr/>
      </xdr:nvCxnSpPr>
      <xdr:spPr>
        <a:xfrm flipV="1">
          <a:off x="12344400" y="9803402"/>
          <a:ext cx="8001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70031</xdr:rowOff>
    </xdr:from>
    <xdr:to>
      <xdr:col>67</xdr:col>
      <xdr:colOff>101600</xdr:colOff>
      <xdr:row>61</xdr:row>
      <xdr:rowOff>181</xdr:rowOff>
    </xdr:to>
    <xdr:sp macro="" textlink="">
      <xdr:nvSpPr>
        <xdr:cNvPr id="556" name="楕円 555">
          <a:extLst>
            <a:ext uri="{FF2B5EF4-FFF2-40B4-BE49-F238E27FC236}">
              <a16:creationId xmlns:a16="http://schemas.microsoft.com/office/drawing/2014/main" id="{F635483A-6DA9-4F7D-98D6-F504DEB33BB3}"/>
            </a:ext>
          </a:extLst>
        </xdr:cNvPr>
        <xdr:cNvSpPr/>
      </xdr:nvSpPr>
      <xdr:spPr>
        <a:xfrm>
          <a:off x="11487150" y="97918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101237</xdr:rowOff>
    </xdr:from>
    <xdr:to>
      <xdr:col>71</xdr:col>
      <xdr:colOff>177800</xdr:colOff>
      <xdr:row>60</xdr:row>
      <xdr:rowOff>120831</xdr:rowOff>
    </xdr:to>
    <xdr:cxnSp macro="">
      <xdr:nvCxnSpPr>
        <xdr:cNvPr id="557" name="直線コネクタ 556">
          <a:extLst>
            <a:ext uri="{FF2B5EF4-FFF2-40B4-BE49-F238E27FC236}">
              <a16:creationId xmlns:a16="http://schemas.microsoft.com/office/drawing/2014/main" id="{1B54604F-BD5A-427E-9300-E830E720075A}"/>
            </a:ext>
          </a:extLst>
        </xdr:cNvPr>
        <xdr:cNvCxnSpPr/>
      </xdr:nvCxnSpPr>
      <xdr:spPr>
        <a:xfrm flipV="1">
          <a:off x="11534775" y="9829437"/>
          <a:ext cx="80962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558" name="n_1aveValue【学校施設】&#10;有形固定資産減価償却率">
          <a:extLst>
            <a:ext uri="{FF2B5EF4-FFF2-40B4-BE49-F238E27FC236}">
              <a16:creationId xmlns:a16="http://schemas.microsoft.com/office/drawing/2014/main" id="{03C9C406-E5D8-4908-99C9-C686E3CC6112}"/>
            </a:ext>
          </a:extLst>
        </xdr:cNvPr>
        <xdr:cNvSpPr txBox="1"/>
      </xdr:nvSpPr>
      <xdr:spPr>
        <a:xfrm>
          <a:off x="13745219"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59" name="n_2aveValue【学校施設】&#10;有形固定資産減価償却率">
          <a:extLst>
            <a:ext uri="{FF2B5EF4-FFF2-40B4-BE49-F238E27FC236}">
              <a16:creationId xmlns:a16="http://schemas.microsoft.com/office/drawing/2014/main" id="{5FF00B33-DA63-40A6-A2E7-459527B89777}"/>
            </a:ext>
          </a:extLst>
        </xdr:cNvPr>
        <xdr:cNvSpPr txBox="1"/>
      </xdr:nvSpPr>
      <xdr:spPr>
        <a:xfrm>
          <a:off x="12964169" y="9468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560" name="n_3aveValue【学校施設】&#10;有形固定資産減価償却率">
          <a:extLst>
            <a:ext uri="{FF2B5EF4-FFF2-40B4-BE49-F238E27FC236}">
              <a16:creationId xmlns:a16="http://schemas.microsoft.com/office/drawing/2014/main" id="{BF3DF85D-4586-4279-9339-C0F28F122EDC}"/>
            </a:ext>
          </a:extLst>
        </xdr:cNvPr>
        <xdr:cNvSpPr txBox="1"/>
      </xdr:nvSpPr>
      <xdr:spPr>
        <a:xfrm>
          <a:off x="12164069" y="9442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561" name="n_4aveValue【学校施設】&#10;有形固定資産減価償却率">
          <a:extLst>
            <a:ext uri="{FF2B5EF4-FFF2-40B4-BE49-F238E27FC236}">
              <a16:creationId xmlns:a16="http://schemas.microsoft.com/office/drawing/2014/main" id="{5E6225D8-27AE-4136-9E3B-0F28714248D7}"/>
            </a:ext>
          </a:extLst>
        </xdr:cNvPr>
        <xdr:cNvSpPr txBox="1"/>
      </xdr:nvSpPr>
      <xdr:spPr>
        <a:xfrm>
          <a:off x="11354444" y="9523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28139</xdr:rowOff>
    </xdr:from>
    <xdr:ext cx="405111" cy="259045"/>
    <xdr:sp macro="" textlink="">
      <xdr:nvSpPr>
        <xdr:cNvPr id="562" name="n_1mainValue【学校施設】&#10;有形固定資産減価償却率">
          <a:extLst>
            <a:ext uri="{FF2B5EF4-FFF2-40B4-BE49-F238E27FC236}">
              <a16:creationId xmlns:a16="http://schemas.microsoft.com/office/drawing/2014/main" id="{E82C50A9-4889-4F3C-926B-10DB490B8AE3}"/>
            </a:ext>
          </a:extLst>
        </xdr:cNvPr>
        <xdr:cNvSpPr txBox="1"/>
      </xdr:nvSpPr>
      <xdr:spPr>
        <a:xfrm>
          <a:off x="13745219" y="9432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120304</xdr:rowOff>
    </xdr:from>
    <xdr:ext cx="405111" cy="259045"/>
    <xdr:sp macro="" textlink="">
      <xdr:nvSpPr>
        <xdr:cNvPr id="563" name="n_2mainValue【学校施設】&#10;有形固定資産減価償却率">
          <a:extLst>
            <a:ext uri="{FF2B5EF4-FFF2-40B4-BE49-F238E27FC236}">
              <a16:creationId xmlns:a16="http://schemas.microsoft.com/office/drawing/2014/main" id="{C4B22F97-8156-47E5-A3DF-8F6F369E9339}"/>
            </a:ext>
          </a:extLst>
        </xdr:cNvPr>
        <xdr:cNvSpPr txBox="1"/>
      </xdr:nvSpPr>
      <xdr:spPr>
        <a:xfrm>
          <a:off x="12964169" y="9848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143164</xdr:rowOff>
    </xdr:from>
    <xdr:ext cx="405111" cy="259045"/>
    <xdr:sp macro="" textlink="">
      <xdr:nvSpPr>
        <xdr:cNvPr id="564" name="n_3mainValue【学校施設】&#10;有形固定資産減価償却率">
          <a:extLst>
            <a:ext uri="{FF2B5EF4-FFF2-40B4-BE49-F238E27FC236}">
              <a16:creationId xmlns:a16="http://schemas.microsoft.com/office/drawing/2014/main" id="{EA353CFF-1552-4279-AB99-A424868155AD}"/>
            </a:ext>
          </a:extLst>
        </xdr:cNvPr>
        <xdr:cNvSpPr txBox="1"/>
      </xdr:nvSpPr>
      <xdr:spPr>
        <a:xfrm>
          <a:off x="12164069" y="9865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162758</xdr:rowOff>
    </xdr:from>
    <xdr:ext cx="405111" cy="259045"/>
    <xdr:sp macro="" textlink="">
      <xdr:nvSpPr>
        <xdr:cNvPr id="565" name="n_4mainValue【学校施設】&#10;有形固定資産減価償却率">
          <a:extLst>
            <a:ext uri="{FF2B5EF4-FFF2-40B4-BE49-F238E27FC236}">
              <a16:creationId xmlns:a16="http://schemas.microsoft.com/office/drawing/2014/main" id="{7D6AF25E-621C-40BA-9D11-FD768BEE7EE4}"/>
            </a:ext>
          </a:extLst>
        </xdr:cNvPr>
        <xdr:cNvSpPr txBox="1"/>
      </xdr:nvSpPr>
      <xdr:spPr>
        <a:xfrm>
          <a:off x="11354444" y="9884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C53A8FA8-A9D2-43A8-B9EC-DF567BA5F063}"/>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895FC661-699A-4CFD-BB68-39751E48AAE2}"/>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5921ADEA-81B2-41B3-8E27-A7DCDA0DBF37}"/>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4111C04C-00BA-400B-9B09-59A540575BCB}"/>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55BBDE7-1A74-4CC0-9234-7A2DECECD786}"/>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47F95382-E92C-491D-8223-1733A77C4459}"/>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94FEF4DF-7C7E-41F8-B73E-93547AC911A9}"/>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A15BEE23-959B-4C78-9273-D957262D8097}"/>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6A06A60B-245B-4656-8C5B-F0AD59B86113}"/>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3488E543-41AE-4A18-8E1F-D02DC33E8F3E}"/>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ABDAD382-518E-4C28-BE23-3371AD22EF82}"/>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02BF13FE-B6E3-4B3E-BCB1-EDDFE0979362}"/>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0066E797-6912-45A2-930A-7551636FFBE8}"/>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E7280BC9-F0AB-4691-9FE9-51AD8243BA99}"/>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64AC6218-5500-4FB0-BDF6-99F64AABB809}"/>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AEC21FFB-0BCA-4CFE-BD4A-497EE3651B95}"/>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58D9C677-B08D-4AB8-847B-693535FF12D6}"/>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2AEF8452-C5D6-4BC7-A8A3-3BA2986AF66D}"/>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EDD7F835-91C1-4228-A931-76956E590C93}"/>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89169B34-E88C-4F85-9D65-6CAF7B656297}"/>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34743AAE-8814-4395-85B6-9B9361D7A0C0}"/>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F6413B0C-876A-47C3-8431-9E6113468463}"/>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FEAC7F07-7528-44F1-8CB7-90A2B698D5C8}"/>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1E29A39F-6776-4A08-9835-A6E75561E03F}"/>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FDBB0058-947C-4746-B41B-2FE3C08E96AE}"/>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F3822E83-9186-4A61-8EA4-7FDAF68CA1D3}"/>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6347712D-F5D7-4522-BE9B-A9F5BBFEBE6B}"/>
            </a:ext>
          </a:extLst>
        </xdr:cNvPr>
        <xdr:cNvCxnSpPr/>
      </xdr:nvCxnSpPr>
      <xdr:spPr>
        <a:xfrm flipV="1">
          <a:off x="19954239" y="8992144"/>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AAEE7BD5-AD7C-45AE-952F-DD570699A415}"/>
            </a:ext>
          </a:extLst>
        </xdr:cNvPr>
        <xdr:cNvSpPr txBox="1"/>
      </xdr:nvSpPr>
      <xdr:spPr>
        <a:xfrm>
          <a:off x="19992975" y="10399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15D1353B-6703-44BA-98B5-6AB28EF88222}"/>
            </a:ext>
          </a:extLst>
        </xdr:cNvPr>
        <xdr:cNvCxnSpPr/>
      </xdr:nvCxnSpPr>
      <xdr:spPr>
        <a:xfrm>
          <a:off x="19878675" y="103923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17315A3E-F881-49CB-9CEA-458D3455DA33}"/>
            </a:ext>
          </a:extLst>
        </xdr:cNvPr>
        <xdr:cNvSpPr txBox="1"/>
      </xdr:nvSpPr>
      <xdr:spPr>
        <a:xfrm>
          <a:off x="19992975" y="8780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0014B0B4-0923-4311-BCE7-E571446ED3F9}"/>
            </a:ext>
          </a:extLst>
        </xdr:cNvPr>
        <xdr:cNvCxnSpPr/>
      </xdr:nvCxnSpPr>
      <xdr:spPr>
        <a:xfrm>
          <a:off x="19878675" y="89921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97" name="【学校施設】&#10;一人当たり面積平均値テキスト">
          <a:extLst>
            <a:ext uri="{FF2B5EF4-FFF2-40B4-BE49-F238E27FC236}">
              <a16:creationId xmlns:a16="http://schemas.microsoft.com/office/drawing/2014/main" id="{6B124DAB-CD7F-4FD9-9E14-BA6E04513405}"/>
            </a:ext>
          </a:extLst>
        </xdr:cNvPr>
        <xdr:cNvSpPr txBox="1"/>
      </xdr:nvSpPr>
      <xdr:spPr>
        <a:xfrm>
          <a:off x="19992975" y="95622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377E1C67-33EC-4992-8828-EC2F9B7D1026}"/>
            </a:ext>
          </a:extLst>
        </xdr:cNvPr>
        <xdr:cNvSpPr/>
      </xdr:nvSpPr>
      <xdr:spPr>
        <a:xfrm>
          <a:off x="19897725" y="970760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14071693-D834-4E3A-8AA0-0F979FBECF86}"/>
            </a:ext>
          </a:extLst>
        </xdr:cNvPr>
        <xdr:cNvSpPr/>
      </xdr:nvSpPr>
      <xdr:spPr>
        <a:xfrm>
          <a:off x="19154775" y="97174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388AE15C-2F40-40C9-B824-7F88E1484FD6}"/>
            </a:ext>
          </a:extLst>
        </xdr:cNvPr>
        <xdr:cNvSpPr/>
      </xdr:nvSpPr>
      <xdr:spPr>
        <a:xfrm>
          <a:off x="18345150" y="97252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3DCDE304-6A90-434C-A643-A9106793776F}"/>
            </a:ext>
          </a:extLst>
        </xdr:cNvPr>
        <xdr:cNvSpPr/>
      </xdr:nvSpPr>
      <xdr:spPr>
        <a:xfrm>
          <a:off x="17554575" y="972302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59</xdr:row>
      <xdr:rowOff>7438</xdr:rowOff>
    </xdr:from>
    <xdr:to>
      <xdr:col>98</xdr:col>
      <xdr:colOff>38100</xdr:colOff>
      <xdr:row>59</xdr:row>
      <xdr:rowOff>109038</xdr:rowOff>
    </xdr:to>
    <xdr:sp macro="" textlink="">
      <xdr:nvSpPr>
        <xdr:cNvPr id="602" name="フローチャート: 判断 601">
          <a:extLst>
            <a:ext uri="{FF2B5EF4-FFF2-40B4-BE49-F238E27FC236}">
              <a16:creationId xmlns:a16="http://schemas.microsoft.com/office/drawing/2014/main" id="{9DBDC7C7-A2D2-4592-916F-7F1C4F8D1FB0}"/>
            </a:ext>
          </a:extLst>
        </xdr:cNvPr>
        <xdr:cNvSpPr/>
      </xdr:nvSpPr>
      <xdr:spPr>
        <a:xfrm>
          <a:off x="16754475" y="95737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E0C3EE27-D8DA-4079-8DFC-4D5FD35004E8}"/>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A973D2CE-64AD-4F43-A568-30FD62DC2C9E}"/>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DDAE053F-F465-4555-AE22-8BA7AC419F4D}"/>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899C23DB-5C7E-44EA-BFCA-EF4A098B58FC}"/>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C2A6CFCA-E61C-41A3-B6E0-37F73AD73871}"/>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112485</xdr:rowOff>
    </xdr:from>
    <xdr:to>
      <xdr:col>116</xdr:col>
      <xdr:colOff>114300</xdr:colOff>
      <xdr:row>61</xdr:row>
      <xdr:rowOff>42635</xdr:rowOff>
    </xdr:to>
    <xdr:sp macro="" textlink="">
      <xdr:nvSpPr>
        <xdr:cNvPr id="608" name="楕円 607">
          <a:extLst>
            <a:ext uri="{FF2B5EF4-FFF2-40B4-BE49-F238E27FC236}">
              <a16:creationId xmlns:a16="http://schemas.microsoft.com/office/drawing/2014/main" id="{BC943A37-45F4-4892-B21D-7BA9C31BD856}"/>
            </a:ext>
          </a:extLst>
        </xdr:cNvPr>
        <xdr:cNvSpPr/>
      </xdr:nvSpPr>
      <xdr:spPr>
        <a:xfrm>
          <a:off x="19897725" y="98375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90912</xdr:rowOff>
    </xdr:from>
    <xdr:ext cx="469744" cy="259045"/>
    <xdr:sp macro="" textlink="">
      <xdr:nvSpPr>
        <xdr:cNvPr id="609" name="【学校施設】&#10;一人当たり面積該当値テキスト">
          <a:extLst>
            <a:ext uri="{FF2B5EF4-FFF2-40B4-BE49-F238E27FC236}">
              <a16:creationId xmlns:a16="http://schemas.microsoft.com/office/drawing/2014/main" id="{8E6A2819-AEC9-4C95-A403-44596201B566}"/>
            </a:ext>
          </a:extLst>
        </xdr:cNvPr>
        <xdr:cNvSpPr txBox="1"/>
      </xdr:nvSpPr>
      <xdr:spPr>
        <a:xfrm>
          <a:off x="19992975" y="9812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120106</xdr:rowOff>
    </xdr:from>
    <xdr:to>
      <xdr:col>112</xdr:col>
      <xdr:colOff>38100</xdr:colOff>
      <xdr:row>61</xdr:row>
      <xdr:rowOff>50256</xdr:rowOff>
    </xdr:to>
    <xdr:sp macro="" textlink="">
      <xdr:nvSpPr>
        <xdr:cNvPr id="610" name="楕円 609">
          <a:extLst>
            <a:ext uri="{FF2B5EF4-FFF2-40B4-BE49-F238E27FC236}">
              <a16:creationId xmlns:a16="http://schemas.microsoft.com/office/drawing/2014/main" id="{88CF6FEF-9B40-4BB0-9C91-B4C34EDC71DC}"/>
            </a:ext>
          </a:extLst>
        </xdr:cNvPr>
        <xdr:cNvSpPr/>
      </xdr:nvSpPr>
      <xdr:spPr>
        <a:xfrm>
          <a:off x="19154775" y="984830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163285</xdr:rowOff>
    </xdr:from>
    <xdr:to>
      <xdr:col>116</xdr:col>
      <xdr:colOff>63500</xdr:colOff>
      <xdr:row>60</xdr:row>
      <xdr:rowOff>170906</xdr:rowOff>
    </xdr:to>
    <xdr:cxnSp macro="">
      <xdr:nvCxnSpPr>
        <xdr:cNvPr id="611" name="直線コネクタ 610">
          <a:extLst>
            <a:ext uri="{FF2B5EF4-FFF2-40B4-BE49-F238E27FC236}">
              <a16:creationId xmlns:a16="http://schemas.microsoft.com/office/drawing/2014/main" id="{18342437-7FCA-4773-90F3-EAB9E4F7478A}"/>
            </a:ext>
          </a:extLst>
        </xdr:cNvPr>
        <xdr:cNvCxnSpPr/>
      </xdr:nvCxnSpPr>
      <xdr:spPr>
        <a:xfrm flipV="1">
          <a:off x="19202400" y="9885135"/>
          <a:ext cx="752475" cy="1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130991</xdr:rowOff>
    </xdr:from>
    <xdr:to>
      <xdr:col>107</xdr:col>
      <xdr:colOff>101600</xdr:colOff>
      <xdr:row>61</xdr:row>
      <xdr:rowOff>61141</xdr:rowOff>
    </xdr:to>
    <xdr:sp macro="" textlink="">
      <xdr:nvSpPr>
        <xdr:cNvPr id="612" name="楕円 611">
          <a:extLst>
            <a:ext uri="{FF2B5EF4-FFF2-40B4-BE49-F238E27FC236}">
              <a16:creationId xmlns:a16="http://schemas.microsoft.com/office/drawing/2014/main" id="{03EF3BE4-CE19-4A70-8424-03EB49BDC0CB}"/>
            </a:ext>
          </a:extLst>
        </xdr:cNvPr>
        <xdr:cNvSpPr/>
      </xdr:nvSpPr>
      <xdr:spPr>
        <a:xfrm>
          <a:off x="18345150" y="985601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170906</xdr:rowOff>
    </xdr:from>
    <xdr:to>
      <xdr:col>111</xdr:col>
      <xdr:colOff>177800</xdr:colOff>
      <xdr:row>61</xdr:row>
      <xdr:rowOff>10341</xdr:rowOff>
    </xdr:to>
    <xdr:cxnSp macro="">
      <xdr:nvCxnSpPr>
        <xdr:cNvPr id="613" name="直線コネクタ 612">
          <a:extLst>
            <a:ext uri="{FF2B5EF4-FFF2-40B4-BE49-F238E27FC236}">
              <a16:creationId xmlns:a16="http://schemas.microsoft.com/office/drawing/2014/main" id="{5A147F93-D652-4438-AEEB-EF2806D72883}"/>
            </a:ext>
          </a:extLst>
        </xdr:cNvPr>
        <xdr:cNvCxnSpPr/>
      </xdr:nvCxnSpPr>
      <xdr:spPr>
        <a:xfrm flipV="1">
          <a:off x="18392775" y="9886406"/>
          <a:ext cx="809625" cy="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142966</xdr:rowOff>
    </xdr:from>
    <xdr:to>
      <xdr:col>102</xdr:col>
      <xdr:colOff>165100</xdr:colOff>
      <xdr:row>61</xdr:row>
      <xdr:rowOff>73116</xdr:rowOff>
    </xdr:to>
    <xdr:sp macro="" textlink="">
      <xdr:nvSpPr>
        <xdr:cNvPr id="614" name="楕円 613">
          <a:extLst>
            <a:ext uri="{FF2B5EF4-FFF2-40B4-BE49-F238E27FC236}">
              <a16:creationId xmlns:a16="http://schemas.microsoft.com/office/drawing/2014/main" id="{6C63B8B5-93C4-4B33-9DF3-C332C1ACCB74}"/>
            </a:ext>
          </a:extLst>
        </xdr:cNvPr>
        <xdr:cNvSpPr/>
      </xdr:nvSpPr>
      <xdr:spPr>
        <a:xfrm>
          <a:off x="17554575" y="98648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10341</xdr:rowOff>
    </xdr:from>
    <xdr:to>
      <xdr:col>107</xdr:col>
      <xdr:colOff>50800</xdr:colOff>
      <xdr:row>61</xdr:row>
      <xdr:rowOff>22316</xdr:rowOff>
    </xdr:to>
    <xdr:cxnSp macro="">
      <xdr:nvCxnSpPr>
        <xdr:cNvPr id="615" name="直線コネクタ 614">
          <a:extLst>
            <a:ext uri="{FF2B5EF4-FFF2-40B4-BE49-F238E27FC236}">
              <a16:creationId xmlns:a16="http://schemas.microsoft.com/office/drawing/2014/main" id="{A1DF3818-E45E-4E1C-909D-D03C5E7D08CF}"/>
            </a:ext>
          </a:extLst>
        </xdr:cNvPr>
        <xdr:cNvCxnSpPr/>
      </xdr:nvCxnSpPr>
      <xdr:spPr>
        <a:xfrm flipV="1">
          <a:off x="17602200" y="9894116"/>
          <a:ext cx="790575" cy="18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157117</xdr:rowOff>
    </xdr:from>
    <xdr:to>
      <xdr:col>98</xdr:col>
      <xdr:colOff>38100</xdr:colOff>
      <xdr:row>61</xdr:row>
      <xdr:rowOff>87267</xdr:rowOff>
    </xdr:to>
    <xdr:sp macro="" textlink="">
      <xdr:nvSpPr>
        <xdr:cNvPr id="616" name="楕円 615">
          <a:extLst>
            <a:ext uri="{FF2B5EF4-FFF2-40B4-BE49-F238E27FC236}">
              <a16:creationId xmlns:a16="http://schemas.microsoft.com/office/drawing/2014/main" id="{E6D57BD6-598A-4FD3-A6FD-F7D6DDCBAA3D}"/>
            </a:ext>
          </a:extLst>
        </xdr:cNvPr>
        <xdr:cNvSpPr/>
      </xdr:nvSpPr>
      <xdr:spPr>
        <a:xfrm>
          <a:off x="16754475" y="988531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22316</xdr:rowOff>
    </xdr:from>
    <xdr:to>
      <xdr:col>102</xdr:col>
      <xdr:colOff>114300</xdr:colOff>
      <xdr:row>61</xdr:row>
      <xdr:rowOff>36467</xdr:rowOff>
    </xdr:to>
    <xdr:cxnSp macro="">
      <xdr:nvCxnSpPr>
        <xdr:cNvPr id="617" name="直線コネクタ 616">
          <a:extLst>
            <a:ext uri="{FF2B5EF4-FFF2-40B4-BE49-F238E27FC236}">
              <a16:creationId xmlns:a16="http://schemas.microsoft.com/office/drawing/2014/main" id="{25092E1A-ED93-4FB3-AADB-6C5BE72F3FBF}"/>
            </a:ext>
          </a:extLst>
        </xdr:cNvPr>
        <xdr:cNvCxnSpPr/>
      </xdr:nvCxnSpPr>
      <xdr:spPr>
        <a:xfrm flipV="1">
          <a:off x="16802100" y="9912441"/>
          <a:ext cx="800100" cy="10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618" name="n_1aveValue【学校施設】&#10;一人当たり面積">
          <a:extLst>
            <a:ext uri="{FF2B5EF4-FFF2-40B4-BE49-F238E27FC236}">
              <a16:creationId xmlns:a16="http://schemas.microsoft.com/office/drawing/2014/main" id="{10A132F5-BBEC-45B6-9CD3-BCE9B4E8027F}"/>
            </a:ext>
          </a:extLst>
        </xdr:cNvPr>
        <xdr:cNvSpPr txBox="1"/>
      </xdr:nvSpPr>
      <xdr:spPr>
        <a:xfrm>
          <a:off x="18983402" y="9505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619" name="n_2aveValue【学校施設】&#10;一人当たり面積">
          <a:extLst>
            <a:ext uri="{FF2B5EF4-FFF2-40B4-BE49-F238E27FC236}">
              <a16:creationId xmlns:a16="http://schemas.microsoft.com/office/drawing/2014/main" id="{70427556-74DA-423B-A6AA-6082FE0BD876}"/>
            </a:ext>
          </a:extLst>
        </xdr:cNvPr>
        <xdr:cNvSpPr txBox="1"/>
      </xdr:nvSpPr>
      <xdr:spPr>
        <a:xfrm>
          <a:off x="18183302" y="9513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620" name="n_3aveValue【学校施設】&#10;一人当たり面積">
          <a:extLst>
            <a:ext uri="{FF2B5EF4-FFF2-40B4-BE49-F238E27FC236}">
              <a16:creationId xmlns:a16="http://schemas.microsoft.com/office/drawing/2014/main" id="{B463C1CB-D2FB-4849-9218-20BED449F353}"/>
            </a:ext>
          </a:extLst>
        </xdr:cNvPr>
        <xdr:cNvSpPr txBox="1"/>
      </xdr:nvSpPr>
      <xdr:spPr>
        <a:xfrm>
          <a:off x="17383202" y="9507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125565</xdr:rowOff>
    </xdr:from>
    <xdr:ext cx="469744" cy="259045"/>
    <xdr:sp macro="" textlink="">
      <xdr:nvSpPr>
        <xdr:cNvPr id="621" name="n_4aveValue【学校施設】&#10;一人当たり面積">
          <a:extLst>
            <a:ext uri="{FF2B5EF4-FFF2-40B4-BE49-F238E27FC236}">
              <a16:creationId xmlns:a16="http://schemas.microsoft.com/office/drawing/2014/main" id="{C96B8BFD-5EFC-484D-A7C1-C046CCCAEA4D}"/>
            </a:ext>
          </a:extLst>
        </xdr:cNvPr>
        <xdr:cNvSpPr txBox="1"/>
      </xdr:nvSpPr>
      <xdr:spPr>
        <a:xfrm>
          <a:off x="16592627" y="9361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41383</xdr:rowOff>
    </xdr:from>
    <xdr:ext cx="469744" cy="259045"/>
    <xdr:sp macro="" textlink="">
      <xdr:nvSpPr>
        <xdr:cNvPr id="622" name="n_1mainValue【学校施設】&#10;一人当たり面積">
          <a:extLst>
            <a:ext uri="{FF2B5EF4-FFF2-40B4-BE49-F238E27FC236}">
              <a16:creationId xmlns:a16="http://schemas.microsoft.com/office/drawing/2014/main" id="{B281E42D-5905-4DF3-B100-D9B34394D8D2}"/>
            </a:ext>
          </a:extLst>
        </xdr:cNvPr>
        <xdr:cNvSpPr txBox="1"/>
      </xdr:nvSpPr>
      <xdr:spPr>
        <a:xfrm>
          <a:off x="18983402" y="9931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52268</xdr:rowOff>
    </xdr:from>
    <xdr:ext cx="469744" cy="259045"/>
    <xdr:sp macro="" textlink="">
      <xdr:nvSpPr>
        <xdr:cNvPr id="623" name="n_2mainValue【学校施設】&#10;一人当たり面積">
          <a:extLst>
            <a:ext uri="{FF2B5EF4-FFF2-40B4-BE49-F238E27FC236}">
              <a16:creationId xmlns:a16="http://schemas.microsoft.com/office/drawing/2014/main" id="{95AAD7DA-8A7F-451B-A9A7-F1C7B4359B43}"/>
            </a:ext>
          </a:extLst>
        </xdr:cNvPr>
        <xdr:cNvSpPr txBox="1"/>
      </xdr:nvSpPr>
      <xdr:spPr>
        <a:xfrm>
          <a:off x="18183302" y="9936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64243</xdr:rowOff>
    </xdr:from>
    <xdr:ext cx="469744" cy="259045"/>
    <xdr:sp macro="" textlink="">
      <xdr:nvSpPr>
        <xdr:cNvPr id="624" name="n_3mainValue【学校施設】&#10;一人当たり面積">
          <a:extLst>
            <a:ext uri="{FF2B5EF4-FFF2-40B4-BE49-F238E27FC236}">
              <a16:creationId xmlns:a16="http://schemas.microsoft.com/office/drawing/2014/main" id="{8FA6D68C-AE60-4184-B757-BEBA958FE91E}"/>
            </a:ext>
          </a:extLst>
        </xdr:cNvPr>
        <xdr:cNvSpPr txBox="1"/>
      </xdr:nvSpPr>
      <xdr:spPr>
        <a:xfrm>
          <a:off x="17383202" y="9954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78394</xdr:rowOff>
    </xdr:from>
    <xdr:ext cx="469744" cy="259045"/>
    <xdr:sp macro="" textlink="">
      <xdr:nvSpPr>
        <xdr:cNvPr id="625" name="n_4mainValue【学校施設】&#10;一人当たり面積">
          <a:extLst>
            <a:ext uri="{FF2B5EF4-FFF2-40B4-BE49-F238E27FC236}">
              <a16:creationId xmlns:a16="http://schemas.microsoft.com/office/drawing/2014/main" id="{AC2EB0FF-F125-4322-9BB5-0170C6FEA8D0}"/>
            </a:ext>
          </a:extLst>
        </xdr:cNvPr>
        <xdr:cNvSpPr txBox="1"/>
      </xdr:nvSpPr>
      <xdr:spPr>
        <a:xfrm>
          <a:off x="16592627" y="9965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A58A0E48-A8ED-4B8F-AE17-0D9EB1B7761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B101FD24-FFD9-4864-8A1B-5CE4A7CA6A7F}"/>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F6E3F8EA-86AE-40AA-B145-288EEA18A7AA}"/>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CDE166A4-D592-4E27-B24F-BB6A159AA8FA}"/>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9FF92352-8537-43B7-9F38-F9225D6B74DE}"/>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500CA354-0A11-41D9-980D-5DE726F6199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8957905E-E2F4-4075-B3EF-281649DF97A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45802D31-87FD-489E-854B-C833182B60E1}"/>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3AFD1445-9055-455A-BA61-B430B921196A}"/>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C706C2B4-46A4-4335-9684-59145E194FF1}"/>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24B32AE3-97A7-4FA2-A449-E5559853276E}"/>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9996FD15-E981-4D98-A7CF-329E2ADA4164}"/>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A0073BE1-9EC8-4E68-9BAE-F363EB9CE48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27823136-F013-4194-A270-F503524F1E87}"/>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D9015799-EC98-462F-8ADD-D0BACBE27803}"/>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F1F407BB-2F79-43D2-825E-DEAC023F39EF}"/>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F76F3B61-EF4C-48FC-9D80-8050037683FA}"/>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00C942F5-0F4A-4803-B5AB-7D2826890AE3}"/>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693366FD-1170-44A5-89FF-1EA0386C8CB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25025250-EECC-4272-8F41-C385AE9F55AE}"/>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A904B00D-D548-4445-9998-E940949B5295}"/>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96D5EF51-9F1A-4E69-9B2E-F53BFD1ABC9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00CB22B8-217E-4856-B525-B2E2883D6AA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B469C0C9-8999-4956-9F17-AD3E293FA17E}"/>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E663C026-74E7-4860-8371-CA105DA2ED5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2493FA11-C116-4638-8B26-DA36BB370616}"/>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A357933B-4623-4310-B5D2-5C39C5D9870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3" name="直線コネクタ 652">
          <a:extLst>
            <a:ext uri="{FF2B5EF4-FFF2-40B4-BE49-F238E27FC236}">
              <a16:creationId xmlns:a16="http://schemas.microsoft.com/office/drawing/2014/main" id="{918C83D9-531D-41AB-B01F-71100BF4E5EC}"/>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4" name="テキスト ボックス 653">
          <a:extLst>
            <a:ext uri="{FF2B5EF4-FFF2-40B4-BE49-F238E27FC236}">
              <a16:creationId xmlns:a16="http://schemas.microsoft.com/office/drawing/2014/main" id="{E72B0E4F-CC16-49F0-97D4-3481247660E0}"/>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5" name="直線コネクタ 654">
          <a:extLst>
            <a:ext uri="{FF2B5EF4-FFF2-40B4-BE49-F238E27FC236}">
              <a16:creationId xmlns:a16="http://schemas.microsoft.com/office/drawing/2014/main" id="{D3F724F3-80DE-4D78-94E3-05C20460D48F}"/>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6" name="テキスト ボックス 655">
          <a:extLst>
            <a:ext uri="{FF2B5EF4-FFF2-40B4-BE49-F238E27FC236}">
              <a16:creationId xmlns:a16="http://schemas.microsoft.com/office/drawing/2014/main" id="{FCA6AF67-3FAD-400E-B528-FA05F7F58DCA}"/>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7" name="直線コネクタ 656">
          <a:extLst>
            <a:ext uri="{FF2B5EF4-FFF2-40B4-BE49-F238E27FC236}">
              <a16:creationId xmlns:a16="http://schemas.microsoft.com/office/drawing/2014/main" id="{02014049-54B9-474D-927C-C2C0380E4610}"/>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8" name="テキスト ボックス 657">
          <a:extLst>
            <a:ext uri="{FF2B5EF4-FFF2-40B4-BE49-F238E27FC236}">
              <a16:creationId xmlns:a16="http://schemas.microsoft.com/office/drawing/2014/main" id="{BDF60924-4B60-4044-B76A-71061D72ADE5}"/>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9" name="直線コネクタ 658">
          <a:extLst>
            <a:ext uri="{FF2B5EF4-FFF2-40B4-BE49-F238E27FC236}">
              <a16:creationId xmlns:a16="http://schemas.microsoft.com/office/drawing/2014/main" id="{EE2F5453-AB76-442D-A91E-27419FC46A3B}"/>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0" name="テキスト ボックス 659">
          <a:extLst>
            <a:ext uri="{FF2B5EF4-FFF2-40B4-BE49-F238E27FC236}">
              <a16:creationId xmlns:a16="http://schemas.microsoft.com/office/drawing/2014/main" id="{410BEE05-EF1A-4BB7-95E6-938C510B3B08}"/>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1" name="直線コネクタ 660">
          <a:extLst>
            <a:ext uri="{FF2B5EF4-FFF2-40B4-BE49-F238E27FC236}">
              <a16:creationId xmlns:a16="http://schemas.microsoft.com/office/drawing/2014/main" id="{22FF9441-99E4-4DEE-8550-FB42698E802D}"/>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2" name="テキスト ボックス 661">
          <a:extLst>
            <a:ext uri="{FF2B5EF4-FFF2-40B4-BE49-F238E27FC236}">
              <a16:creationId xmlns:a16="http://schemas.microsoft.com/office/drawing/2014/main" id="{00EFB0B2-D93D-49B2-BE15-BF39429B5E2E}"/>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a:extLst>
            <a:ext uri="{FF2B5EF4-FFF2-40B4-BE49-F238E27FC236}">
              <a16:creationId xmlns:a16="http://schemas.microsoft.com/office/drawing/2014/main" id="{B6801618-5D95-4134-86FB-5C5D79A51402}"/>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4" name="テキスト ボックス 663">
          <a:extLst>
            <a:ext uri="{FF2B5EF4-FFF2-40B4-BE49-F238E27FC236}">
              <a16:creationId xmlns:a16="http://schemas.microsoft.com/office/drawing/2014/main" id="{42A4B747-1C6C-43CD-995A-EFF7A5DCD4CC}"/>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3701DCE3-B24A-4E2F-B2D3-C50212A31C51}"/>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666" name="直線コネクタ 665">
          <a:extLst>
            <a:ext uri="{FF2B5EF4-FFF2-40B4-BE49-F238E27FC236}">
              <a16:creationId xmlns:a16="http://schemas.microsoft.com/office/drawing/2014/main" id="{2BFD45AC-739A-4501-957E-5ED8BD8E8725}"/>
            </a:ext>
          </a:extLst>
        </xdr:cNvPr>
        <xdr:cNvCxnSpPr/>
      </xdr:nvCxnSpPr>
      <xdr:spPr>
        <a:xfrm flipV="1">
          <a:off x="14696439" y="1632585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667" name="【公民館】&#10;有形固定資産減価償却率最小値テキスト">
          <a:extLst>
            <a:ext uri="{FF2B5EF4-FFF2-40B4-BE49-F238E27FC236}">
              <a16:creationId xmlns:a16="http://schemas.microsoft.com/office/drawing/2014/main" id="{8D2387CF-A361-430F-AF27-4950731FE517}"/>
            </a:ext>
          </a:extLst>
        </xdr:cNvPr>
        <xdr:cNvSpPr txBox="1"/>
      </xdr:nvSpPr>
      <xdr:spPr>
        <a:xfrm>
          <a:off x="14735175" y="1766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668" name="直線コネクタ 667">
          <a:extLst>
            <a:ext uri="{FF2B5EF4-FFF2-40B4-BE49-F238E27FC236}">
              <a16:creationId xmlns:a16="http://schemas.microsoft.com/office/drawing/2014/main" id="{356D792E-2AA9-4234-8E03-9BC4C229B7D7}"/>
            </a:ext>
          </a:extLst>
        </xdr:cNvPr>
        <xdr:cNvCxnSpPr/>
      </xdr:nvCxnSpPr>
      <xdr:spPr>
        <a:xfrm>
          <a:off x="14611350" y="176574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669" name="【公民館】&#10;有形固定資産減価償却率最大値テキスト">
          <a:extLst>
            <a:ext uri="{FF2B5EF4-FFF2-40B4-BE49-F238E27FC236}">
              <a16:creationId xmlns:a16="http://schemas.microsoft.com/office/drawing/2014/main" id="{C35AFE7F-7368-4843-A589-95A63EB477AB}"/>
            </a:ext>
          </a:extLst>
        </xdr:cNvPr>
        <xdr:cNvSpPr txBox="1"/>
      </xdr:nvSpPr>
      <xdr:spPr>
        <a:xfrm>
          <a:off x="14735175" y="1610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670" name="直線コネクタ 669">
          <a:extLst>
            <a:ext uri="{FF2B5EF4-FFF2-40B4-BE49-F238E27FC236}">
              <a16:creationId xmlns:a16="http://schemas.microsoft.com/office/drawing/2014/main" id="{4276D6DC-0355-4EA6-A921-6A265B24E908}"/>
            </a:ext>
          </a:extLst>
        </xdr:cNvPr>
        <xdr:cNvCxnSpPr/>
      </xdr:nvCxnSpPr>
      <xdr:spPr>
        <a:xfrm>
          <a:off x="14611350" y="16325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671" name="【公民館】&#10;有形固定資産減価償却率平均値テキスト">
          <a:extLst>
            <a:ext uri="{FF2B5EF4-FFF2-40B4-BE49-F238E27FC236}">
              <a16:creationId xmlns:a16="http://schemas.microsoft.com/office/drawing/2014/main" id="{DABE859E-AEF8-4382-A634-C59CB2AE1C84}"/>
            </a:ext>
          </a:extLst>
        </xdr:cNvPr>
        <xdr:cNvSpPr txBox="1"/>
      </xdr:nvSpPr>
      <xdr:spPr>
        <a:xfrm>
          <a:off x="14735175" y="16840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672" name="フローチャート: 判断 671">
          <a:extLst>
            <a:ext uri="{FF2B5EF4-FFF2-40B4-BE49-F238E27FC236}">
              <a16:creationId xmlns:a16="http://schemas.microsoft.com/office/drawing/2014/main" id="{1068D311-4A29-440E-8EE5-FFF346D953CB}"/>
            </a:ext>
          </a:extLst>
        </xdr:cNvPr>
        <xdr:cNvSpPr/>
      </xdr:nvSpPr>
      <xdr:spPr>
        <a:xfrm>
          <a:off x="14649450" y="169894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673" name="フローチャート: 判断 672">
          <a:extLst>
            <a:ext uri="{FF2B5EF4-FFF2-40B4-BE49-F238E27FC236}">
              <a16:creationId xmlns:a16="http://schemas.microsoft.com/office/drawing/2014/main" id="{67776321-FEAF-4DDC-A33D-DC055C25EDCC}"/>
            </a:ext>
          </a:extLst>
        </xdr:cNvPr>
        <xdr:cNvSpPr/>
      </xdr:nvSpPr>
      <xdr:spPr>
        <a:xfrm>
          <a:off x="13887450" y="170395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674" name="フローチャート: 判断 673">
          <a:extLst>
            <a:ext uri="{FF2B5EF4-FFF2-40B4-BE49-F238E27FC236}">
              <a16:creationId xmlns:a16="http://schemas.microsoft.com/office/drawing/2014/main" id="{30187170-711E-4065-B24C-BD06B8FAD88C}"/>
            </a:ext>
          </a:extLst>
        </xdr:cNvPr>
        <xdr:cNvSpPr/>
      </xdr:nvSpPr>
      <xdr:spPr>
        <a:xfrm>
          <a:off x="13096875" y="170294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675" name="フローチャート: 判断 674">
          <a:extLst>
            <a:ext uri="{FF2B5EF4-FFF2-40B4-BE49-F238E27FC236}">
              <a16:creationId xmlns:a16="http://schemas.microsoft.com/office/drawing/2014/main" id="{83F42A3A-03CD-4F03-A76D-8F6411E43A8A}"/>
            </a:ext>
          </a:extLst>
        </xdr:cNvPr>
        <xdr:cNvSpPr/>
      </xdr:nvSpPr>
      <xdr:spPr>
        <a:xfrm>
          <a:off x="12296775" y="169894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36830</xdr:rowOff>
    </xdr:from>
    <xdr:to>
      <xdr:col>67</xdr:col>
      <xdr:colOff>101600</xdr:colOff>
      <xdr:row>104</xdr:row>
      <xdr:rowOff>138430</xdr:rowOff>
    </xdr:to>
    <xdr:sp macro="" textlink="">
      <xdr:nvSpPr>
        <xdr:cNvPr id="676" name="フローチャート: 判断 675">
          <a:extLst>
            <a:ext uri="{FF2B5EF4-FFF2-40B4-BE49-F238E27FC236}">
              <a16:creationId xmlns:a16="http://schemas.microsoft.com/office/drawing/2014/main" id="{13D7F337-BC0B-403D-B3A6-673BA9DF043F}"/>
            </a:ext>
          </a:extLst>
        </xdr:cNvPr>
        <xdr:cNvSpPr/>
      </xdr:nvSpPr>
      <xdr:spPr>
        <a:xfrm>
          <a:off x="11487150" y="170103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5F7289DF-1533-4034-8B36-7B2033023D70}"/>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EF91BC6-FCE3-4A76-ADF4-0070E8312C15}"/>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486ECB56-07A8-4DB9-A65E-785FF4D42DED}"/>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C637D972-AF8F-41A0-835B-E67AF216B96D}"/>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6DF0DBE7-EF79-4631-B687-8890FE3A2AC6}"/>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71120</xdr:rowOff>
    </xdr:from>
    <xdr:to>
      <xdr:col>85</xdr:col>
      <xdr:colOff>177800</xdr:colOff>
      <xdr:row>106</xdr:row>
      <xdr:rowOff>1270</xdr:rowOff>
    </xdr:to>
    <xdr:sp macro="" textlink="">
      <xdr:nvSpPr>
        <xdr:cNvPr id="682" name="楕円 681">
          <a:extLst>
            <a:ext uri="{FF2B5EF4-FFF2-40B4-BE49-F238E27FC236}">
              <a16:creationId xmlns:a16="http://schemas.microsoft.com/office/drawing/2014/main" id="{B8D456B9-C237-4FDB-82B5-21652F319FFB}"/>
            </a:ext>
          </a:extLst>
        </xdr:cNvPr>
        <xdr:cNvSpPr/>
      </xdr:nvSpPr>
      <xdr:spPr>
        <a:xfrm>
          <a:off x="14649450" y="172129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49547</xdr:rowOff>
    </xdr:from>
    <xdr:ext cx="405111" cy="259045"/>
    <xdr:sp macro="" textlink="">
      <xdr:nvSpPr>
        <xdr:cNvPr id="683" name="【公民館】&#10;有形固定資産減価償却率該当値テキスト">
          <a:extLst>
            <a:ext uri="{FF2B5EF4-FFF2-40B4-BE49-F238E27FC236}">
              <a16:creationId xmlns:a16="http://schemas.microsoft.com/office/drawing/2014/main" id="{B0795F95-3D87-4DAE-8196-9EEDEB4E2C2A}"/>
            </a:ext>
          </a:extLst>
        </xdr:cNvPr>
        <xdr:cNvSpPr txBox="1"/>
      </xdr:nvSpPr>
      <xdr:spPr>
        <a:xfrm>
          <a:off x="14735175" y="1719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48261</xdr:rowOff>
    </xdr:from>
    <xdr:to>
      <xdr:col>81</xdr:col>
      <xdr:colOff>101600</xdr:colOff>
      <xdr:row>105</xdr:row>
      <xdr:rowOff>149861</xdr:rowOff>
    </xdr:to>
    <xdr:sp macro="" textlink="">
      <xdr:nvSpPr>
        <xdr:cNvPr id="684" name="楕円 683">
          <a:extLst>
            <a:ext uri="{FF2B5EF4-FFF2-40B4-BE49-F238E27FC236}">
              <a16:creationId xmlns:a16="http://schemas.microsoft.com/office/drawing/2014/main" id="{C2C037AE-08CD-440B-A472-97EA74E6C6D8}"/>
            </a:ext>
          </a:extLst>
        </xdr:cNvPr>
        <xdr:cNvSpPr/>
      </xdr:nvSpPr>
      <xdr:spPr>
        <a:xfrm>
          <a:off x="13887450" y="171900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99061</xdr:rowOff>
    </xdr:from>
    <xdr:to>
      <xdr:col>85</xdr:col>
      <xdr:colOff>127000</xdr:colOff>
      <xdr:row>105</xdr:row>
      <xdr:rowOff>121920</xdr:rowOff>
    </xdr:to>
    <xdr:cxnSp macro="">
      <xdr:nvCxnSpPr>
        <xdr:cNvPr id="685" name="直線コネクタ 684">
          <a:extLst>
            <a:ext uri="{FF2B5EF4-FFF2-40B4-BE49-F238E27FC236}">
              <a16:creationId xmlns:a16="http://schemas.microsoft.com/office/drawing/2014/main" id="{0146C61B-F4DB-4BE2-ABF0-568C6B38C5A7}"/>
            </a:ext>
          </a:extLst>
        </xdr:cNvPr>
        <xdr:cNvCxnSpPr/>
      </xdr:nvCxnSpPr>
      <xdr:spPr>
        <a:xfrm>
          <a:off x="13935075" y="17247236"/>
          <a:ext cx="762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40639</xdr:rowOff>
    </xdr:from>
    <xdr:to>
      <xdr:col>76</xdr:col>
      <xdr:colOff>165100</xdr:colOff>
      <xdr:row>105</xdr:row>
      <xdr:rowOff>142239</xdr:rowOff>
    </xdr:to>
    <xdr:sp macro="" textlink="">
      <xdr:nvSpPr>
        <xdr:cNvPr id="686" name="楕円 685">
          <a:extLst>
            <a:ext uri="{FF2B5EF4-FFF2-40B4-BE49-F238E27FC236}">
              <a16:creationId xmlns:a16="http://schemas.microsoft.com/office/drawing/2014/main" id="{A52E98FA-B6FA-4AC6-AA04-8FC5A8E097C4}"/>
            </a:ext>
          </a:extLst>
        </xdr:cNvPr>
        <xdr:cNvSpPr/>
      </xdr:nvSpPr>
      <xdr:spPr>
        <a:xfrm>
          <a:off x="13096875" y="171856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91439</xdr:rowOff>
    </xdr:from>
    <xdr:to>
      <xdr:col>81</xdr:col>
      <xdr:colOff>50800</xdr:colOff>
      <xdr:row>105</xdr:row>
      <xdr:rowOff>99061</xdr:rowOff>
    </xdr:to>
    <xdr:cxnSp macro="">
      <xdr:nvCxnSpPr>
        <xdr:cNvPr id="687" name="直線コネクタ 686">
          <a:extLst>
            <a:ext uri="{FF2B5EF4-FFF2-40B4-BE49-F238E27FC236}">
              <a16:creationId xmlns:a16="http://schemas.microsoft.com/office/drawing/2014/main" id="{F6FDD87D-FA81-4B1C-BB7C-FAF5B671ABAD}"/>
            </a:ext>
          </a:extLst>
        </xdr:cNvPr>
        <xdr:cNvCxnSpPr/>
      </xdr:nvCxnSpPr>
      <xdr:spPr>
        <a:xfrm>
          <a:off x="13144500" y="17233264"/>
          <a:ext cx="790575"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2539</xdr:rowOff>
    </xdr:from>
    <xdr:to>
      <xdr:col>72</xdr:col>
      <xdr:colOff>38100</xdr:colOff>
      <xdr:row>105</xdr:row>
      <xdr:rowOff>104139</xdr:rowOff>
    </xdr:to>
    <xdr:sp macro="" textlink="">
      <xdr:nvSpPr>
        <xdr:cNvPr id="688" name="楕円 687">
          <a:extLst>
            <a:ext uri="{FF2B5EF4-FFF2-40B4-BE49-F238E27FC236}">
              <a16:creationId xmlns:a16="http://schemas.microsoft.com/office/drawing/2014/main" id="{E2BF989F-6A42-413B-A920-BECC6224FD4F}"/>
            </a:ext>
          </a:extLst>
        </xdr:cNvPr>
        <xdr:cNvSpPr/>
      </xdr:nvSpPr>
      <xdr:spPr>
        <a:xfrm>
          <a:off x="12296775" y="171475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53339</xdr:rowOff>
    </xdr:from>
    <xdr:to>
      <xdr:col>76</xdr:col>
      <xdr:colOff>114300</xdr:colOff>
      <xdr:row>105</xdr:row>
      <xdr:rowOff>91439</xdr:rowOff>
    </xdr:to>
    <xdr:cxnSp macro="">
      <xdr:nvCxnSpPr>
        <xdr:cNvPr id="689" name="直線コネクタ 688">
          <a:extLst>
            <a:ext uri="{FF2B5EF4-FFF2-40B4-BE49-F238E27FC236}">
              <a16:creationId xmlns:a16="http://schemas.microsoft.com/office/drawing/2014/main" id="{05864141-7C66-4CD4-BC0E-DBE1CCCF8262}"/>
            </a:ext>
          </a:extLst>
        </xdr:cNvPr>
        <xdr:cNvCxnSpPr/>
      </xdr:nvCxnSpPr>
      <xdr:spPr>
        <a:xfrm>
          <a:off x="12344400" y="17195164"/>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130175</xdr:rowOff>
    </xdr:from>
    <xdr:to>
      <xdr:col>67</xdr:col>
      <xdr:colOff>101600</xdr:colOff>
      <xdr:row>105</xdr:row>
      <xdr:rowOff>60325</xdr:rowOff>
    </xdr:to>
    <xdr:sp macro="" textlink="">
      <xdr:nvSpPr>
        <xdr:cNvPr id="690" name="楕円 689">
          <a:extLst>
            <a:ext uri="{FF2B5EF4-FFF2-40B4-BE49-F238E27FC236}">
              <a16:creationId xmlns:a16="http://schemas.microsoft.com/office/drawing/2014/main" id="{B0A62DAB-CAC3-423C-A9F7-7C4C36DDDDD0}"/>
            </a:ext>
          </a:extLst>
        </xdr:cNvPr>
        <xdr:cNvSpPr/>
      </xdr:nvSpPr>
      <xdr:spPr>
        <a:xfrm>
          <a:off x="11487150" y="171037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9525</xdr:rowOff>
    </xdr:from>
    <xdr:to>
      <xdr:col>71</xdr:col>
      <xdr:colOff>177800</xdr:colOff>
      <xdr:row>105</xdr:row>
      <xdr:rowOff>53339</xdr:rowOff>
    </xdr:to>
    <xdr:cxnSp macro="">
      <xdr:nvCxnSpPr>
        <xdr:cNvPr id="691" name="直線コネクタ 690">
          <a:extLst>
            <a:ext uri="{FF2B5EF4-FFF2-40B4-BE49-F238E27FC236}">
              <a16:creationId xmlns:a16="http://schemas.microsoft.com/office/drawing/2014/main" id="{42C36BAB-88DE-4F9B-BCF1-C30DDA43597D}"/>
            </a:ext>
          </a:extLst>
        </xdr:cNvPr>
        <xdr:cNvCxnSpPr/>
      </xdr:nvCxnSpPr>
      <xdr:spPr>
        <a:xfrm>
          <a:off x="11534775" y="17151350"/>
          <a:ext cx="809625"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692" name="n_1aveValue【公民館】&#10;有形固定資産減価償却率">
          <a:extLst>
            <a:ext uri="{FF2B5EF4-FFF2-40B4-BE49-F238E27FC236}">
              <a16:creationId xmlns:a16="http://schemas.microsoft.com/office/drawing/2014/main" id="{28C750A8-C006-45B7-9DC9-75654C98588E}"/>
            </a:ext>
          </a:extLst>
        </xdr:cNvPr>
        <xdr:cNvSpPr txBox="1"/>
      </xdr:nvSpPr>
      <xdr:spPr>
        <a:xfrm>
          <a:off x="13745219" y="1681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693" name="n_2aveValue【公民館】&#10;有形固定資産減価償却率">
          <a:extLst>
            <a:ext uri="{FF2B5EF4-FFF2-40B4-BE49-F238E27FC236}">
              <a16:creationId xmlns:a16="http://schemas.microsoft.com/office/drawing/2014/main" id="{E3FE5994-8708-4E49-9D32-6B8435AB7212}"/>
            </a:ext>
          </a:extLst>
        </xdr:cNvPr>
        <xdr:cNvSpPr txBox="1"/>
      </xdr:nvSpPr>
      <xdr:spPr>
        <a:xfrm>
          <a:off x="12964169" y="1680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694" name="n_3aveValue【公民館】&#10;有形固定資産減価償却率">
          <a:extLst>
            <a:ext uri="{FF2B5EF4-FFF2-40B4-BE49-F238E27FC236}">
              <a16:creationId xmlns:a16="http://schemas.microsoft.com/office/drawing/2014/main" id="{FD7982EF-B2A3-4800-BB06-57DA9D65AA5B}"/>
            </a:ext>
          </a:extLst>
        </xdr:cNvPr>
        <xdr:cNvSpPr txBox="1"/>
      </xdr:nvSpPr>
      <xdr:spPr>
        <a:xfrm>
          <a:off x="12164069" y="1676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154957</xdr:rowOff>
    </xdr:from>
    <xdr:ext cx="405111" cy="259045"/>
    <xdr:sp macro="" textlink="">
      <xdr:nvSpPr>
        <xdr:cNvPr id="695" name="n_4aveValue【公民館】&#10;有形固定資産減価償却率">
          <a:extLst>
            <a:ext uri="{FF2B5EF4-FFF2-40B4-BE49-F238E27FC236}">
              <a16:creationId xmlns:a16="http://schemas.microsoft.com/office/drawing/2014/main" id="{53B737D0-1DF0-4A88-90A4-49A052666E22}"/>
            </a:ext>
          </a:extLst>
        </xdr:cNvPr>
        <xdr:cNvSpPr txBox="1"/>
      </xdr:nvSpPr>
      <xdr:spPr>
        <a:xfrm>
          <a:off x="11354444" y="1678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140988</xdr:rowOff>
    </xdr:from>
    <xdr:ext cx="405111" cy="259045"/>
    <xdr:sp macro="" textlink="">
      <xdr:nvSpPr>
        <xdr:cNvPr id="696" name="n_1mainValue【公民館】&#10;有形固定資産減価償却率">
          <a:extLst>
            <a:ext uri="{FF2B5EF4-FFF2-40B4-BE49-F238E27FC236}">
              <a16:creationId xmlns:a16="http://schemas.microsoft.com/office/drawing/2014/main" id="{4CE030CE-54D3-4ECC-8349-C93886C4AE06}"/>
            </a:ext>
          </a:extLst>
        </xdr:cNvPr>
        <xdr:cNvSpPr txBox="1"/>
      </xdr:nvSpPr>
      <xdr:spPr>
        <a:xfrm>
          <a:off x="13745219" y="17289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133366</xdr:rowOff>
    </xdr:from>
    <xdr:ext cx="405111" cy="259045"/>
    <xdr:sp macro="" textlink="">
      <xdr:nvSpPr>
        <xdr:cNvPr id="697" name="n_2mainValue【公民館】&#10;有形固定資産減価償却率">
          <a:extLst>
            <a:ext uri="{FF2B5EF4-FFF2-40B4-BE49-F238E27FC236}">
              <a16:creationId xmlns:a16="http://schemas.microsoft.com/office/drawing/2014/main" id="{0D59AC70-A7AA-4201-AC43-5BA0B4B54374}"/>
            </a:ext>
          </a:extLst>
        </xdr:cNvPr>
        <xdr:cNvSpPr txBox="1"/>
      </xdr:nvSpPr>
      <xdr:spPr>
        <a:xfrm>
          <a:off x="12964169" y="17278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95266</xdr:rowOff>
    </xdr:from>
    <xdr:ext cx="405111" cy="259045"/>
    <xdr:sp macro="" textlink="">
      <xdr:nvSpPr>
        <xdr:cNvPr id="698" name="n_3mainValue【公民館】&#10;有形固定資産減価償却率">
          <a:extLst>
            <a:ext uri="{FF2B5EF4-FFF2-40B4-BE49-F238E27FC236}">
              <a16:creationId xmlns:a16="http://schemas.microsoft.com/office/drawing/2014/main" id="{6538F0A9-3ADF-4ED5-8DA0-068756A55BBC}"/>
            </a:ext>
          </a:extLst>
        </xdr:cNvPr>
        <xdr:cNvSpPr txBox="1"/>
      </xdr:nvSpPr>
      <xdr:spPr>
        <a:xfrm>
          <a:off x="12164069" y="17240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51452</xdr:rowOff>
    </xdr:from>
    <xdr:ext cx="405111" cy="259045"/>
    <xdr:sp macro="" textlink="">
      <xdr:nvSpPr>
        <xdr:cNvPr id="699" name="n_4mainValue【公民館】&#10;有形固定資産減価償却率">
          <a:extLst>
            <a:ext uri="{FF2B5EF4-FFF2-40B4-BE49-F238E27FC236}">
              <a16:creationId xmlns:a16="http://schemas.microsoft.com/office/drawing/2014/main" id="{D827E913-712A-435D-A89E-73B8F647CFC5}"/>
            </a:ext>
          </a:extLst>
        </xdr:cNvPr>
        <xdr:cNvSpPr txBox="1"/>
      </xdr:nvSpPr>
      <xdr:spPr>
        <a:xfrm>
          <a:off x="11354444" y="1719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BCD85A02-D772-4AAB-B99A-0C0D1DEF4B73}"/>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E8736752-0116-429C-9B43-A211B210CE89}"/>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36D71029-C071-4BCE-B882-9D3B684B4F26}"/>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34C7B302-04DF-4DFA-A72B-CC80C3AB98C4}"/>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65AD9F67-068E-4D4D-9BCD-9FE9F076AAC8}"/>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EAE8AE6C-ADAE-4286-819A-26F9B966AA7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1CB787D7-88C5-4A32-9EA9-A98A0CCE0979}"/>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EB55B288-5191-4326-B9D3-84A208D00A9C}"/>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A091F816-100B-4404-B07F-1FB6F2FE7E06}"/>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703138EC-9EB1-4A8C-A553-29C295A0A08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0" name="直線コネクタ 709">
          <a:extLst>
            <a:ext uri="{FF2B5EF4-FFF2-40B4-BE49-F238E27FC236}">
              <a16:creationId xmlns:a16="http://schemas.microsoft.com/office/drawing/2014/main" id="{E6F4C2DD-4656-4A2C-BBD4-5D7B79B18FEF}"/>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1" name="テキスト ボックス 710">
          <a:extLst>
            <a:ext uri="{FF2B5EF4-FFF2-40B4-BE49-F238E27FC236}">
              <a16:creationId xmlns:a16="http://schemas.microsoft.com/office/drawing/2014/main" id="{E6C8D8A6-062B-4EA2-9376-BAC17801D6EE}"/>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2" name="直線コネクタ 711">
          <a:extLst>
            <a:ext uri="{FF2B5EF4-FFF2-40B4-BE49-F238E27FC236}">
              <a16:creationId xmlns:a16="http://schemas.microsoft.com/office/drawing/2014/main" id="{E8C996E0-3204-4C40-A1AA-6C802A52BEED}"/>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3" name="テキスト ボックス 712">
          <a:extLst>
            <a:ext uri="{FF2B5EF4-FFF2-40B4-BE49-F238E27FC236}">
              <a16:creationId xmlns:a16="http://schemas.microsoft.com/office/drawing/2014/main" id="{B8FAA427-6A84-4CA0-9574-0BEF6CD59723}"/>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4" name="直線コネクタ 713">
          <a:extLst>
            <a:ext uri="{FF2B5EF4-FFF2-40B4-BE49-F238E27FC236}">
              <a16:creationId xmlns:a16="http://schemas.microsoft.com/office/drawing/2014/main" id="{45504107-90AC-4126-8884-C23C89396411}"/>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5" name="テキスト ボックス 714">
          <a:extLst>
            <a:ext uri="{FF2B5EF4-FFF2-40B4-BE49-F238E27FC236}">
              <a16:creationId xmlns:a16="http://schemas.microsoft.com/office/drawing/2014/main" id="{36891412-4956-4249-A3F6-AA83D2A580FC}"/>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6" name="直線コネクタ 715">
          <a:extLst>
            <a:ext uri="{FF2B5EF4-FFF2-40B4-BE49-F238E27FC236}">
              <a16:creationId xmlns:a16="http://schemas.microsoft.com/office/drawing/2014/main" id="{6076064D-47F3-4434-BAFE-4A26B7641794}"/>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7" name="テキスト ボックス 716">
          <a:extLst>
            <a:ext uri="{FF2B5EF4-FFF2-40B4-BE49-F238E27FC236}">
              <a16:creationId xmlns:a16="http://schemas.microsoft.com/office/drawing/2014/main" id="{2442D770-4C96-4FA7-9FAB-F3E04C206D63}"/>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A5B9DB01-22BB-4E4C-8ED9-09961F57BEA0}"/>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509D5F76-1AC8-416D-BB75-FE14086FE3C2}"/>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DF3E3B7B-8DA0-4814-AAD5-18F22191FA96}"/>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721" name="直線コネクタ 720">
          <a:extLst>
            <a:ext uri="{FF2B5EF4-FFF2-40B4-BE49-F238E27FC236}">
              <a16:creationId xmlns:a16="http://schemas.microsoft.com/office/drawing/2014/main" id="{E6B7B530-A2FE-4141-8671-97BCF2B799EA}"/>
            </a:ext>
          </a:extLst>
        </xdr:cNvPr>
        <xdr:cNvCxnSpPr/>
      </xdr:nvCxnSpPr>
      <xdr:spPr>
        <a:xfrm flipV="1">
          <a:off x="19954239" y="16223614"/>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722" name="【公民館】&#10;一人当たり面積最小値テキスト">
          <a:extLst>
            <a:ext uri="{FF2B5EF4-FFF2-40B4-BE49-F238E27FC236}">
              <a16:creationId xmlns:a16="http://schemas.microsoft.com/office/drawing/2014/main" id="{21519712-4C10-4746-B318-D81C792E8563}"/>
            </a:ext>
          </a:extLst>
        </xdr:cNvPr>
        <xdr:cNvSpPr txBox="1"/>
      </xdr:nvSpPr>
      <xdr:spPr>
        <a:xfrm>
          <a:off x="19992975" y="1769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23" name="直線コネクタ 722">
          <a:extLst>
            <a:ext uri="{FF2B5EF4-FFF2-40B4-BE49-F238E27FC236}">
              <a16:creationId xmlns:a16="http://schemas.microsoft.com/office/drawing/2014/main" id="{13FC1E90-8F59-4044-8F06-4C650DB9721C}"/>
            </a:ext>
          </a:extLst>
        </xdr:cNvPr>
        <xdr:cNvCxnSpPr/>
      </xdr:nvCxnSpPr>
      <xdr:spPr>
        <a:xfrm>
          <a:off x="19878675" y="176866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724" name="【公民館】&#10;一人当たり面積最大値テキスト">
          <a:extLst>
            <a:ext uri="{FF2B5EF4-FFF2-40B4-BE49-F238E27FC236}">
              <a16:creationId xmlns:a16="http://schemas.microsoft.com/office/drawing/2014/main" id="{8B7B89A2-1528-4E96-8B41-DDA2BB1FB1F3}"/>
            </a:ext>
          </a:extLst>
        </xdr:cNvPr>
        <xdr:cNvSpPr txBox="1"/>
      </xdr:nvSpPr>
      <xdr:spPr>
        <a:xfrm>
          <a:off x="19992975" y="16002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725" name="直線コネクタ 724">
          <a:extLst>
            <a:ext uri="{FF2B5EF4-FFF2-40B4-BE49-F238E27FC236}">
              <a16:creationId xmlns:a16="http://schemas.microsoft.com/office/drawing/2014/main" id="{368BE519-E81F-4CD4-9D21-5797F62BDBDF}"/>
            </a:ext>
          </a:extLst>
        </xdr:cNvPr>
        <xdr:cNvCxnSpPr/>
      </xdr:nvCxnSpPr>
      <xdr:spPr>
        <a:xfrm>
          <a:off x="19878675" y="162236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726" name="【公民館】&#10;一人当たり面積平均値テキスト">
          <a:extLst>
            <a:ext uri="{FF2B5EF4-FFF2-40B4-BE49-F238E27FC236}">
              <a16:creationId xmlns:a16="http://schemas.microsoft.com/office/drawing/2014/main" id="{4F896B71-B719-4C1B-9935-7A042D685F63}"/>
            </a:ext>
          </a:extLst>
        </xdr:cNvPr>
        <xdr:cNvSpPr txBox="1"/>
      </xdr:nvSpPr>
      <xdr:spPr>
        <a:xfrm>
          <a:off x="19992975" y="16926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727" name="フローチャート: 判断 726">
          <a:extLst>
            <a:ext uri="{FF2B5EF4-FFF2-40B4-BE49-F238E27FC236}">
              <a16:creationId xmlns:a16="http://schemas.microsoft.com/office/drawing/2014/main" id="{66485E2E-119E-4CC7-80ED-DD718EFFE416}"/>
            </a:ext>
          </a:extLst>
        </xdr:cNvPr>
        <xdr:cNvSpPr/>
      </xdr:nvSpPr>
      <xdr:spPr>
        <a:xfrm>
          <a:off x="19897725" y="1707527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728" name="フローチャート: 判断 727">
          <a:extLst>
            <a:ext uri="{FF2B5EF4-FFF2-40B4-BE49-F238E27FC236}">
              <a16:creationId xmlns:a16="http://schemas.microsoft.com/office/drawing/2014/main" id="{F92D3612-BAA7-493C-B9EF-71852074ED8A}"/>
            </a:ext>
          </a:extLst>
        </xdr:cNvPr>
        <xdr:cNvSpPr/>
      </xdr:nvSpPr>
      <xdr:spPr>
        <a:xfrm>
          <a:off x="19154775" y="170903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729" name="フローチャート: 判断 728">
          <a:extLst>
            <a:ext uri="{FF2B5EF4-FFF2-40B4-BE49-F238E27FC236}">
              <a16:creationId xmlns:a16="http://schemas.microsoft.com/office/drawing/2014/main" id="{A9B1E2C6-4BF2-422A-A5D0-53A267E184C8}"/>
            </a:ext>
          </a:extLst>
        </xdr:cNvPr>
        <xdr:cNvSpPr/>
      </xdr:nvSpPr>
      <xdr:spPr>
        <a:xfrm>
          <a:off x="18345150" y="1707807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730" name="フローチャート: 判断 729">
          <a:extLst>
            <a:ext uri="{FF2B5EF4-FFF2-40B4-BE49-F238E27FC236}">
              <a16:creationId xmlns:a16="http://schemas.microsoft.com/office/drawing/2014/main" id="{0D9CB9A4-F089-458C-A913-40EC3D42DD68}"/>
            </a:ext>
          </a:extLst>
        </xdr:cNvPr>
        <xdr:cNvSpPr/>
      </xdr:nvSpPr>
      <xdr:spPr>
        <a:xfrm>
          <a:off x="17554575" y="1705978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731" name="フローチャート: 判断 730">
          <a:extLst>
            <a:ext uri="{FF2B5EF4-FFF2-40B4-BE49-F238E27FC236}">
              <a16:creationId xmlns:a16="http://schemas.microsoft.com/office/drawing/2014/main" id="{86F9B6E6-CB45-4481-9597-9C004F5AEBB9}"/>
            </a:ext>
          </a:extLst>
        </xdr:cNvPr>
        <xdr:cNvSpPr/>
      </xdr:nvSpPr>
      <xdr:spPr>
        <a:xfrm>
          <a:off x="16754475" y="169898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5356A6DD-47D9-4CCC-8EB6-7777CE32A9EC}"/>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3C1D1A9D-4DDC-4CE9-B4E0-84E240E05978}"/>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B3BFDC6C-9F91-4059-A242-6FB1A09DFCE1}"/>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F363BA59-A82C-4794-99BA-C05C22F8A4B9}"/>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A72295D2-B94F-449D-B5D6-0C4CE9C8D962}"/>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151130</xdr:rowOff>
    </xdr:from>
    <xdr:to>
      <xdr:col>116</xdr:col>
      <xdr:colOff>114300</xdr:colOff>
      <xdr:row>108</xdr:row>
      <xdr:rowOff>81280</xdr:rowOff>
    </xdr:to>
    <xdr:sp macro="" textlink="">
      <xdr:nvSpPr>
        <xdr:cNvPr id="737" name="楕円 736">
          <a:extLst>
            <a:ext uri="{FF2B5EF4-FFF2-40B4-BE49-F238E27FC236}">
              <a16:creationId xmlns:a16="http://schemas.microsoft.com/office/drawing/2014/main" id="{1443CAD3-8A23-4589-83BA-39D25C483B8B}"/>
            </a:ext>
          </a:extLst>
        </xdr:cNvPr>
        <xdr:cNvSpPr/>
      </xdr:nvSpPr>
      <xdr:spPr>
        <a:xfrm>
          <a:off x="19897725" y="176390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66057</xdr:rowOff>
    </xdr:from>
    <xdr:ext cx="469744" cy="259045"/>
    <xdr:sp macro="" textlink="">
      <xdr:nvSpPr>
        <xdr:cNvPr id="738" name="【公民館】&#10;一人当たり面積該当値テキスト">
          <a:extLst>
            <a:ext uri="{FF2B5EF4-FFF2-40B4-BE49-F238E27FC236}">
              <a16:creationId xmlns:a16="http://schemas.microsoft.com/office/drawing/2014/main" id="{3E736485-D0C0-4432-92AC-7385E03BD3FA}"/>
            </a:ext>
          </a:extLst>
        </xdr:cNvPr>
        <xdr:cNvSpPr txBox="1"/>
      </xdr:nvSpPr>
      <xdr:spPr>
        <a:xfrm>
          <a:off x="19992975" y="17557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151130</xdr:rowOff>
    </xdr:from>
    <xdr:to>
      <xdr:col>112</xdr:col>
      <xdr:colOff>38100</xdr:colOff>
      <xdr:row>108</xdr:row>
      <xdr:rowOff>81280</xdr:rowOff>
    </xdr:to>
    <xdr:sp macro="" textlink="">
      <xdr:nvSpPr>
        <xdr:cNvPr id="739" name="楕円 738">
          <a:extLst>
            <a:ext uri="{FF2B5EF4-FFF2-40B4-BE49-F238E27FC236}">
              <a16:creationId xmlns:a16="http://schemas.microsoft.com/office/drawing/2014/main" id="{39264FEF-D0D9-4ED2-A811-3DC5AB4EE365}"/>
            </a:ext>
          </a:extLst>
        </xdr:cNvPr>
        <xdr:cNvSpPr/>
      </xdr:nvSpPr>
      <xdr:spPr>
        <a:xfrm>
          <a:off x="19154775" y="176390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30480</xdr:rowOff>
    </xdr:from>
    <xdr:to>
      <xdr:col>116</xdr:col>
      <xdr:colOff>63500</xdr:colOff>
      <xdr:row>108</xdr:row>
      <xdr:rowOff>30480</xdr:rowOff>
    </xdr:to>
    <xdr:cxnSp macro="">
      <xdr:nvCxnSpPr>
        <xdr:cNvPr id="740" name="直線コネクタ 739">
          <a:extLst>
            <a:ext uri="{FF2B5EF4-FFF2-40B4-BE49-F238E27FC236}">
              <a16:creationId xmlns:a16="http://schemas.microsoft.com/office/drawing/2014/main" id="{635D4C56-00D9-4F31-BFAE-609F1A89C590}"/>
            </a:ext>
          </a:extLst>
        </xdr:cNvPr>
        <xdr:cNvCxnSpPr/>
      </xdr:nvCxnSpPr>
      <xdr:spPr>
        <a:xfrm>
          <a:off x="19202400" y="1768665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151130</xdr:rowOff>
    </xdr:from>
    <xdr:to>
      <xdr:col>107</xdr:col>
      <xdr:colOff>101600</xdr:colOff>
      <xdr:row>108</xdr:row>
      <xdr:rowOff>81280</xdr:rowOff>
    </xdr:to>
    <xdr:sp macro="" textlink="">
      <xdr:nvSpPr>
        <xdr:cNvPr id="741" name="楕円 740">
          <a:extLst>
            <a:ext uri="{FF2B5EF4-FFF2-40B4-BE49-F238E27FC236}">
              <a16:creationId xmlns:a16="http://schemas.microsoft.com/office/drawing/2014/main" id="{E5DD9DE6-9CF8-4566-9507-F526C32E2490}"/>
            </a:ext>
          </a:extLst>
        </xdr:cNvPr>
        <xdr:cNvSpPr/>
      </xdr:nvSpPr>
      <xdr:spPr>
        <a:xfrm>
          <a:off x="18345150" y="176390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30480</xdr:rowOff>
    </xdr:from>
    <xdr:to>
      <xdr:col>111</xdr:col>
      <xdr:colOff>177800</xdr:colOff>
      <xdr:row>108</xdr:row>
      <xdr:rowOff>30480</xdr:rowOff>
    </xdr:to>
    <xdr:cxnSp macro="">
      <xdr:nvCxnSpPr>
        <xdr:cNvPr id="742" name="直線コネクタ 741">
          <a:extLst>
            <a:ext uri="{FF2B5EF4-FFF2-40B4-BE49-F238E27FC236}">
              <a16:creationId xmlns:a16="http://schemas.microsoft.com/office/drawing/2014/main" id="{240FF56B-FE51-4712-B2DB-19B614FF0D91}"/>
            </a:ext>
          </a:extLst>
        </xdr:cNvPr>
        <xdr:cNvCxnSpPr/>
      </xdr:nvCxnSpPr>
      <xdr:spPr>
        <a:xfrm>
          <a:off x="18392775" y="1768665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151130</xdr:rowOff>
    </xdr:from>
    <xdr:to>
      <xdr:col>102</xdr:col>
      <xdr:colOff>165100</xdr:colOff>
      <xdr:row>108</xdr:row>
      <xdr:rowOff>81280</xdr:rowOff>
    </xdr:to>
    <xdr:sp macro="" textlink="">
      <xdr:nvSpPr>
        <xdr:cNvPr id="743" name="楕円 742">
          <a:extLst>
            <a:ext uri="{FF2B5EF4-FFF2-40B4-BE49-F238E27FC236}">
              <a16:creationId xmlns:a16="http://schemas.microsoft.com/office/drawing/2014/main" id="{CB7934DF-F4FC-46CB-896A-030E2ECD68CA}"/>
            </a:ext>
          </a:extLst>
        </xdr:cNvPr>
        <xdr:cNvSpPr/>
      </xdr:nvSpPr>
      <xdr:spPr>
        <a:xfrm>
          <a:off x="17554575" y="176390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30480</xdr:rowOff>
    </xdr:from>
    <xdr:to>
      <xdr:col>107</xdr:col>
      <xdr:colOff>50800</xdr:colOff>
      <xdr:row>108</xdr:row>
      <xdr:rowOff>30480</xdr:rowOff>
    </xdr:to>
    <xdr:cxnSp macro="">
      <xdr:nvCxnSpPr>
        <xdr:cNvPr id="744" name="直線コネクタ 743">
          <a:extLst>
            <a:ext uri="{FF2B5EF4-FFF2-40B4-BE49-F238E27FC236}">
              <a16:creationId xmlns:a16="http://schemas.microsoft.com/office/drawing/2014/main" id="{40AF85EE-E209-412C-9A5A-E31D3CDBDEF9}"/>
            </a:ext>
          </a:extLst>
        </xdr:cNvPr>
        <xdr:cNvCxnSpPr/>
      </xdr:nvCxnSpPr>
      <xdr:spPr>
        <a:xfrm>
          <a:off x="17602200" y="1768665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151130</xdr:rowOff>
    </xdr:from>
    <xdr:to>
      <xdr:col>98</xdr:col>
      <xdr:colOff>38100</xdr:colOff>
      <xdr:row>108</xdr:row>
      <xdr:rowOff>81280</xdr:rowOff>
    </xdr:to>
    <xdr:sp macro="" textlink="">
      <xdr:nvSpPr>
        <xdr:cNvPr id="745" name="楕円 744">
          <a:extLst>
            <a:ext uri="{FF2B5EF4-FFF2-40B4-BE49-F238E27FC236}">
              <a16:creationId xmlns:a16="http://schemas.microsoft.com/office/drawing/2014/main" id="{F8825C8F-9CF5-43BC-B70B-3BC9A8691795}"/>
            </a:ext>
          </a:extLst>
        </xdr:cNvPr>
        <xdr:cNvSpPr/>
      </xdr:nvSpPr>
      <xdr:spPr>
        <a:xfrm>
          <a:off x="16754475" y="176390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30480</xdr:rowOff>
    </xdr:from>
    <xdr:to>
      <xdr:col>102</xdr:col>
      <xdr:colOff>114300</xdr:colOff>
      <xdr:row>108</xdr:row>
      <xdr:rowOff>30480</xdr:rowOff>
    </xdr:to>
    <xdr:cxnSp macro="">
      <xdr:nvCxnSpPr>
        <xdr:cNvPr id="746" name="直線コネクタ 745">
          <a:extLst>
            <a:ext uri="{FF2B5EF4-FFF2-40B4-BE49-F238E27FC236}">
              <a16:creationId xmlns:a16="http://schemas.microsoft.com/office/drawing/2014/main" id="{48B82256-8683-4442-878E-8B698BE7A541}"/>
            </a:ext>
          </a:extLst>
        </xdr:cNvPr>
        <xdr:cNvCxnSpPr/>
      </xdr:nvCxnSpPr>
      <xdr:spPr>
        <a:xfrm>
          <a:off x="16802100" y="1768665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747" name="n_1aveValue【公民館】&#10;一人当たり面積">
          <a:extLst>
            <a:ext uri="{FF2B5EF4-FFF2-40B4-BE49-F238E27FC236}">
              <a16:creationId xmlns:a16="http://schemas.microsoft.com/office/drawing/2014/main" id="{93E6F673-07BB-447D-AEEF-3D0CDB0E1490}"/>
            </a:ext>
          </a:extLst>
        </xdr:cNvPr>
        <xdr:cNvSpPr txBox="1"/>
      </xdr:nvSpPr>
      <xdr:spPr>
        <a:xfrm>
          <a:off x="18983402" y="16868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748" name="n_2aveValue【公民館】&#10;一人当たり面積">
          <a:extLst>
            <a:ext uri="{FF2B5EF4-FFF2-40B4-BE49-F238E27FC236}">
              <a16:creationId xmlns:a16="http://schemas.microsoft.com/office/drawing/2014/main" id="{D1753D8E-30BD-4734-BE41-BFBAA62DC5AB}"/>
            </a:ext>
          </a:extLst>
        </xdr:cNvPr>
        <xdr:cNvSpPr txBox="1"/>
      </xdr:nvSpPr>
      <xdr:spPr>
        <a:xfrm>
          <a:off x="18183302" y="16856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749" name="n_3aveValue【公民館】&#10;一人当たり面積">
          <a:extLst>
            <a:ext uri="{FF2B5EF4-FFF2-40B4-BE49-F238E27FC236}">
              <a16:creationId xmlns:a16="http://schemas.microsoft.com/office/drawing/2014/main" id="{E51C46F8-31B0-43E1-B379-1A2DA50CBE14}"/>
            </a:ext>
          </a:extLst>
        </xdr:cNvPr>
        <xdr:cNvSpPr txBox="1"/>
      </xdr:nvSpPr>
      <xdr:spPr>
        <a:xfrm>
          <a:off x="17383202" y="1683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750" name="n_4aveValue【公民館】&#10;一人当たり面積">
          <a:extLst>
            <a:ext uri="{FF2B5EF4-FFF2-40B4-BE49-F238E27FC236}">
              <a16:creationId xmlns:a16="http://schemas.microsoft.com/office/drawing/2014/main" id="{DB4AA577-6AFE-4E96-9985-0D35675E204B}"/>
            </a:ext>
          </a:extLst>
        </xdr:cNvPr>
        <xdr:cNvSpPr txBox="1"/>
      </xdr:nvSpPr>
      <xdr:spPr>
        <a:xfrm>
          <a:off x="16592627" y="16765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72407</xdr:rowOff>
    </xdr:from>
    <xdr:ext cx="469744" cy="259045"/>
    <xdr:sp macro="" textlink="">
      <xdr:nvSpPr>
        <xdr:cNvPr id="751" name="n_1mainValue【公民館】&#10;一人当たり面積">
          <a:extLst>
            <a:ext uri="{FF2B5EF4-FFF2-40B4-BE49-F238E27FC236}">
              <a16:creationId xmlns:a16="http://schemas.microsoft.com/office/drawing/2014/main" id="{AB3A5A02-4886-440E-9A72-07D81C5A963D}"/>
            </a:ext>
          </a:extLst>
        </xdr:cNvPr>
        <xdr:cNvSpPr txBox="1"/>
      </xdr:nvSpPr>
      <xdr:spPr>
        <a:xfrm>
          <a:off x="18983402" y="1772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72407</xdr:rowOff>
    </xdr:from>
    <xdr:ext cx="469744" cy="259045"/>
    <xdr:sp macro="" textlink="">
      <xdr:nvSpPr>
        <xdr:cNvPr id="752" name="n_2mainValue【公民館】&#10;一人当たり面積">
          <a:extLst>
            <a:ext uri="{FF2B5EF4-FFF2-40B4-BE49-F238E27FC236}">
              <a16:creationId xmlns:a16="http://schemas.microsoft.com/office/drawing/2014/main" id="{853A3D32-5351-449D-80EB-998EE29E94D7}"/>
            </a:ext>
          </a:extLst>
        </xdr:cNvPr>
        <xdr:cNvSpPr txBox="1"/>
      </xdr:nvSpPr>
      <xdr:spPr>
        <a:xfrm>
          <a:off x="18183302" y="1772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72407</xdr:rowOff>
    </xdr:from>
    <xdr:ext cx="469744" cy="259045"/>
    <xdr:sp macro="" textlink="">
      <xdr:nvSpPr>
        <xdr:cNvPr id="753" name="n_3mainValue【公民館】&#10;一人当たり面積">
          <a:extLst>
            <a:ext uri="{FF2B5EF4-FFF2-40B4-BE49-F238E27FC236}">
              <a16:creationId xmlns:a16="http://schemas.microsoft.com/office/drawing/2014/main" id="{613C2CE8-F60F-4D01-A22A-5F664507F5EE}"/>
            </a:ext>
          </a:extLst>
        </xdr:cNvPr>
        <xdr:cNvSpPr txBox="1"/>
      </xdr:nvSpPr>
      <xdr:spPr>
        <a:xfrm>
          <a:off x="17383202" y="1772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72407</xdr:rowOff>
    </xdr:from>
    <xdr:ext cx="469744" cy="259045"/>
    <xdr:sp macro="" textlink="">
      <xdr:nvSpPr>
        <xdr:cNvPr id="754" name="n_4mainValue【公民館】&#10;一人当たり面積">
          <a:extLst>
            <a:ext uri="{FF2B5EF4-FFF2-40B4-BE49-F238E27FC236}">
              <a16:creationId xmlns:a16="http://schemas.microsoft.com/office/drawing/2014/main" id="{89F15EBF-4306-48A3-B285-5C3E403FCA04}"/>
            </a:ext>
          </a:extLst>
        </xdr:cNvPr>
        <xdr:cNvSpPr txBox="1"/>
      </xdr:nvSpPr>
      <xdr:spPr>
        <a:xfrm>
          <a:off x="16592627" y="1772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F066C2DB-B463-4FEE-8ED3-E3743B7547A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4A8F7C89-80CE-4918-9DC8-B70A1AEB1E10}"/>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23834604-0CF3-43B1-B074-692343050832}"/>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橋りょう・学校施設・公営住宅を除く施設類型においては有形固定資産原価償却率が類似団体内平均値よりも高い水準にある。特に道路については類似団体の中でもとりわけ高く、大阪府平均や全国平均を上回って推移しており、本市全体での有形固定資産減価償却率を引き上げている一因でもある。これは、本市の市道は、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後半に整備を行った道路が多いこと、投資的経費を抑制してきた過去の経緯などが原因と考えられる。一方で道路一人当たり延長、幼稚園・保育所、学校施設及び公民館の一人当たり面積は類似団体内平均値を大きく下回っており、公共施設等を必要以上に保有していないことが示されている。</a:t>
          </a:r>
        </a:p>
        <a:p>
          <a:r>
            <a:rPr kumimoji="1" lang="ja-JP" altLang="en-US" sz="1300">
              <a:latin typeface="ＭＳ Ｐゴシック" panose="020B0600070205080204" pitchFamily="50" charset="-128"/>
              <a:ea typeface="ＭＳ Ｐゴシック" panose="020B0600070205080204" pitchFamily="50" charset="-128"/>
            </a:rPr>
            <a:t>　今後は行財政改革で捻出する財源や基金を活用しつつ、令和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月に改訂した公共施設等総合管理計画及び令和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年度策定の個別施設計画に基づき、適正な維持管理と更新を行っていくことで、老朽化対策に努めていく。</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C397C09-B72E-4744-986C-3715C1826B85}"/>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77006E6-9671-4F2A-9A60-AE7A39DA97FB}"/>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B276EB2-10E1-47D8-B5FD-DB0169C9D756}"/>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3A5FA6E-F703-4E98-8FFE-2C97107DA504}"/>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大阪府大東市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DA83683-1ADD-4258-AADB-11F786684F4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CC21287-42B1-4B15-9CA9-5D982C20725B}"/>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9B76C05-50F6-4C2D-BD45-9BF525663010}"/>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311976B-83EE-4F7B-9A25-420D10B8F3BD}"/>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E1CA35F-15C8-4E71-91F6-1448A4450086}"/>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1F9A98C-60D5-495E-98D0-B2361E1CD0A9}"/>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115,687
112,176
18.27
55,474,646
54,454,319
1,013,766
26,456,165
30,644,043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751AC1A-978E-40FA-B91D-6E6D54C2B863}"/>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B0D4380-8014-46B2-BAD8-D168107F46B7}"/>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D7535E3-7032-4711-B56A-1AD57365D19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031254A-E370-44D2-A066-E534BE2EAE7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13E88FB-A035-42DE-AF0A-3A8098A67D6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4F7F64E-AC68-48B8-94A9-4971D4527BD3}"/>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B638273-0A16-402E-934D-B4DE2D5CCC7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AC0269C-AEBE-40F3-9182-D0BAF056E6A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CE3684A-AFD0-4BCE-A7B4-81DB9EB94062}"/>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16C7406-BD19-4F8B-823E-29F0639FE6B8}"/>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65CCAFC-E754-494C-A60A-B1D1793BA91C}"/>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4C4FAC7-81C4-414C-970D-6982F6943247}"/>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7F1A820-42A0-4FE9-A7CE-435C5E6E3FFC}"/>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775034F-A54E-4E8A-9C6D-7020889793A4}"/>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9B49B03-BCAF-47B7-882D-0208E1909F4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FD172F1-70E9-4D06-B99A-23C86071443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17AE483-24FC-4514-9E89-185CF620D52D}"/>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8567551-3262-4BCD-A98C-53F07E37645E}"/>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E1E040D-81D5-4105-A922-0A613D0DF0B8}"/>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2EE62AE-E276-4E84-B986-9F0011AB2E80}"/>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641C544-7621-4F5C-ADA9-6A11A83640B9}"/>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056C86A-EC5E-435A-BABB-7497534C4773}"/>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AC118CB-C197-4137-8F94-A006480E509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B2543BB-89A5-4F29-BDD5-A232F8D39F41}"/>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50F8DA5-7D71-4C1C-822C-48457939CA7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EC5D1BB-9CF9-41DF-B593-3AFC0A8BE8E2}"/>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C2C5F29-A7C8-42A6-B82D-9BD6B24DCF92}"/>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42E3DCA-9DB7-4B41-B49F-FFA47C6BFCC5}"/>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545EE35-4A1F-445A-AD7B-8A90451E0206}"/>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743CEA1-1961-496A-8AE6-2EB205256E98}"/>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A4883BA-7DAB-469F-85E4-ECD7493350DC}"/>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D3EF345-4D0A-4C68-A782-B19C5A023107}"/>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6375A55-880B-4AD5-B839-F6024E79B4F7}"/>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1E00A28-B720-4691-9C7B-0ED8715836AC}"/>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6BE64D7-E1C4-4072-BDD6-D468E71CE9E7}"/>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3509370-EC58-4C9A-B3F4-91DEB307A2EA}"/>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A9DB181-61CE-46B8-9AB7-C4C12E0C01CA}"/>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2C62C87-3BF0-4978-9603-0C9F6A1E8915}"/>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7B930C6-371B-4DAD-9B53-377F0CC9E4D5}"/>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D39C7E4-74A4-4EEF-BF98-7AFDCEF02665}"/>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A0D3EB5-EAAF-4223-B3CD-B93D90C45461}"/>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01E1500-77D5-4E86-B4C6-CB954A244260}"/>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DB341E5-92E5-4416-B297-A12CA95B5574}"/>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C8FBE0F-FBDB-4E48-B5C4-AE184C2A94E2}"/>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C9E876D9-4492-4F4B-8F5C-22B62AA2B47E}"/>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8E32E398-FEA9-439E-AFD7-7F68AADE278A}"/>
            </a:ext>
          </a:extLst>
        </xdr:cNvPr>
        <xdr:cNvCxnSpPr/>
      </xdr:nvCxnSpPr>
      <xdr:spPr>
        <a:xfrm flipV="1">
          <a:off x="4180840" y="532638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3DC53E01-96A9-44A6-9940-37C1169E028B}"/>
            </a:ext>
          </a:extLst>
        </xdr:cNvPr>
        <xdr:cNvSpPr txBox="1"/>
      </xdr:nvSpPr>
      <xdr:spPr>
        <a:xfrm>
          <a:off x="4219575" y="673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400AD43F-46D9-40B7-8C23-18DFF801CC1C}"/>
            </a:ext>
          </a:extLst>
        </xdr:cNvPr>
        <xdr:cNvCxnSpPr/>
      </xdr:nvCxnSpPr>
      <xdr:spPr>
        <a:xfrm>
          <a:off x="4105275" y="67265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5C71AB59-2086-474A-8A71-F0FCE75C0693}"/>
            </a:ext>
          </a:extLst>
        </xdr:cNvPr>
        <xdr:cNvSpPr txBox="1"/>
      </xdr:nvSpPr>
      <xdr:spPr>
        <a:xfrm>
          <a:off x="4219575" y="51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8B64A23C-134E-4088-B834-68DC50FC0F0A}"/>
            </a:ext>
          </a:extLst>
        </xdr:cNvPr>
        <xdr:cNvCxnSpPr/>
      </xdr:nvCxnSpPr>
      <xdr:spPr>
        <a:xfrm>
          <a:off x="4105275" y="53263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D3228854-B938-4C8A-8233-17EF7BE34CC7}"/>
            </a:ext>
          </a:extLst>
        </xdr:cNvPr>
        <xdr:cNvSpPr txBox="1"/>
      </xdr:nvSpPr>
      <xdr:spPr>
        <a:xfrm>
          <a:off x="4219575" y="5817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757AF984-2247-42CC-8A8D-5E1226649CC4}"/>
            </a:ext>
          </a:extLst>
        </xdr:cNvPr>
        <xdr:cNvSpPr/>
      </xdr:nvSpPr>
      <xdr:spPr>
        <a:xfrm>
          <a:off x="4124325" y="59626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2AE3D1D8-C55A-4CED-B454-3CBC194E8041}"/>
            </a:ext>
          </a:extLst>
        </xdr:cNvPr>
        <xdr:cNvSpPr/>
      </xdr:nvSpPr>
      <xdr:spPr>
        <a:xfrm>
          <a:off x="3381375" y="59328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32FD46C3-97AA-495D-8734-F9076455BC33}"/>
            </a:ext>
          </a:extLst>
        </xdr:cNvPr>
        <xdr:cNvSpPr/>
      </xdr:nvSpPr>
      <xdr:spPr>
        <a:xfrm>
          <a:off x="2571750" y="58947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A511CC4F-A4F3-4E85-9A40-9F89DFDF94B3}"/>
            </a:ext>
          </a:extLst>
        </xdr:cNvPr>
        <xdr:cNvSpPr/>
      </xdr:nvSpPr>
      <xdr:spPr>
        <a:xfrm>
          <a:off x="1781175" y="592264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57785</xdr:rowOff>
    </xdr:from>
    <xdr:to>
      <xdr:col>6</xdr:col>
      <xdr:colOff>38100</xdr:colOff>
      <xdr:row>36</xdr:row>
      <xdr:rowOff>159385</xdr:rowOff>
    </xdr:to>
    <xdr:sp macro="" textlink="">
      <xdr:nvSpPr>
        <xdr:cNvPr id="67" name="フローチャート: 判断 66">
          <a:extLst>
            <a:ext uri="{FF2B5EF4-FFF2-40B4-BE49-F238E27FC236}">
              <a16:creationId xmlns:a16="http://schemas.microsoft.com/office/drawing/2014/main" id="{0EAFEB49-6BD9-49B9-B684-605561B07BE8}"/>
            </a:ext>
          </a:extLst>
        </xdr:cNvPr>
        <xdr:cNvSpPr/>
      </xdr:nvSpPr>
      <xdr:spPr>
        <a:xfrm>
          <a:off x="981075" y="58966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040C164-4BD1-42C2-B3D6-5014FCD9BB7E}"/>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6D6EC9E-5308-446B-B407-7190DFDBABF3}"/>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7E7F882-1C9E-4B4E-86BB-69544E858FD1}"/>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B7E9574-CD4D-4893-82FC-BD7AC39B8DA6}"/>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DA946F7-8998-44B5-80E2-079C6DB85DCB}"/>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73" name="楕円 72">
          <a:extLst>
            <a:ext uri="{FF2B5EF4-FFF2-40B4-BE49-F238E27FC236}">
              <a16:creationId xmlns:a16="http://schemas.microsoft.com/office/drawing/2014/main" id="{605296AB-2FDA-49EF-9DBE-B980847598A8}"/>
            </a:ext>
          </a:extLst>
        </xdr:cNvPr>
        <xdr:cNvSpPr/>
      </xdr:nvSpPr>
      <xdr:spPr>
        <a:xfrm>
          <a:off x="4124325" y="62585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74312</xdr:rowOff>
    </xdr:from>
    <xdr:ext cx="405111" cy="259045"/>
    <xdr:sp macro="" textlink="">
      <xdr:nvSpPr>
        <xdr:cNvPr id="74" name="【図書館】&#10;有形固定資産減価償却率該当値テキスト">
          <a:extLst>
            <a:ext uri="{FF2B5EF4-FFF2-40B4-BE49-F238E27FC236}">
              <a16:creationId xmlns:a16="http://schemas.microsoft.com/office/drawing/2014/main" id="{66FE8B49-AB80-4D68-A00A-1A13213E246E}"/>
            </a:ext>
          </a:extLst>
        </xdr:cNvPr>
        <xdr:cNvSpPr txBox="1"/>
      </xdr:nvSpPr>
      <xdr:spPr>
        <a:xfrm>
          <a:off x="4219575" y="623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74930</xdr:rowOff>
    </xdr:from>
    <xdr:to>
      <xdr:col>20</xdr:col>
      <xdr:colOff>38100</xdr:colOff>
      <xdr:row>39</xdr:row>
      <xdr:rowOff>5080</xdr:rowOff>
    </xdr:to>
    <xdr:sp macro="" textlink="">
      <xdr:nvSpPr>
        <xdr:cNvPr id="75" name="楕円 74">
          <a:extLst>
            <a:ext uri="{FF2B5EF4-FFF2-40B4-BE49-F238E27FC236}">
              <a16:creationId xmlns:a16="http://schemas.microsoft.com/office/drawing/2014/main" id="{0DC4BB81-79BB-44AB-BB1D-EBA7C0134F4F}"/>
            </a:ext>
          </a:extLst>
        </xdr:cNvPr>
        <xdr:cNvSpPr/>
      </xdr:nvSpPr>
      <xdr:spPr>
        <a:xfrm>
          <a:off x="3381375" y="62376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125730</xdr:rowOff>
    </xdr:from>
    <xdr:to>
      <xdr:col>24</xdr:col>
      <xdr:colOff>63500</xdr:colOff>
      <xdr:row>38</xdr:row>
      <xdr:rowOff>146685</xdr:rowOff>
    </xdr:to>
    <xdr:cxnSp macro="">
      <xdr:nvCxnSpPr>
        <xdr:cNvPr id="76" name="直線コネクタ 75">
          <a:extLst>
            <a:ext uri="{FF2B5EF4-FFF2-40B4-BE49-F238E27FC236}">
              <a16:creationId xmlns:a16="http://schemas.microsoft.com/office/drawing/2014/main" id="{D9D44188-B3E1-4868-94DD-678A4860C952}"/>
            </a:ext>
          </a:extLst>
        </xdr:cNvPr>
        <xdr:cNvCxnSpPr/>
      </xdr:nvCxnSpPr>
      <xdr:spPr>
        <a:xfrm>
          <a:off x="3429000" y="6285230"/>
          <a:ext cx="7524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59690</xdr:rowOff>
    </xdr:from>
    <xdr:to>
      <xdr:col>15</xdr:col>
      <xdr:colOff>101600</xdr:colOff>
      <xdr:row>38</xdr:row>
      <xdr:rowOff>161290</xdr:rowOff>
    </xdr:to>
    <xdr:sp macro="" textlink="">
      <xdr:nvSpPr>
        <xdr:cNvPr id="77" name="楕円 76">
          <a:extLst>
            <a:ext uri="{FF2B5EF4-FFF2-40B4-BE49-F238E27FC236}">
              <a16:creationId xmlns:a16="http://schemas.microsoft.com/office/drawing/2014/main" id="{E7F5834C-ADDA-47C2-999F-8CCFCBE4EFAF}"/>
            </a:ext>
          </a:extLst>
        </xdr:cNvPr>
        <xdr:cNvSpPr/>
      </xdr:nvSpPr>
      <xdr:spPr>
        <a:xfrm>
          <a:off x="2571750" y="62223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110490</xdr:rowOff>
    </xdr:from>
    <xdr:to>
      <xdr:col>19</xdr:col>
      <xdr:colOff>177800</xdr:colOff>
      <xdr:row>38</xdr:row>
      <xdr:rowOff>125730</xdr:rowOff>
    </xdr:to>
    <xdr:cxnSp macro="">
      <xdr:nvCxnSpPr>
        <xdr:cNvPr id="78" name="直線コネクタ 77">
          <a:extLst>
            <a:ext uri="{FF2B5EF4-FFF2-40B4-BE49-F238E27FC236}">
              <a16:creationId xmlns:a16="http://schemas.microsoft.com/office/drawing/2014/main" id="{D044301C-6C69-40AE-AACD-0F8E3DB4D53B}"/>
            </a:ext>
          </a:extLst>
        </xdr:cNvPr>
        <xdr:cNvCxnSpPr/>
      </xdr:nvCxnSpPr>
      <xdr:spPr>
        <a:xfrm>
          <a:off x="2619375" y="6269990"/>
          <a:ext cx="80962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33020</xdr:rowOff>
    </xdr:from>
    <xdr:to>
      <xdr:col>10</xdr:col>
      <xdr:colOff>165100</xdr:colOff>
      <xdr:row>38</xdr:row>
      <xdr:rowOff>134620</xdr:rowOff>
    </xdr:to>
    <xdr:sp macro="" textlink="">
      <xdr:nvSpPr>
        <xdr:cNvPr id="79" name="楕円 78">
          <a:extLst>
            <a:ext uri="{FF2B5EF4-FFF2-40B4-BE49-F238E27FC236}">
              <a16:creationId xmlns:a16="http://schemas.microsoft.com/office/drawing/2014/main" id="{9CC65C03-C710-4337-B358-5F15CCAE26FA}"/>
            </a:ext>
          </a:extLst>
        </xdr:cNvPr>
        <xdr:cNvSpPr/>
      </xdr:nvSpPr>
      <xdr:spPr>
        <a:xfrm>
          <a:off x="1781175" y="61925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83820</xdr:rowOff>
    </xdr:from>
    <xdr:to>
      <xdr:col>15</xdr:col>
      <xdr:colOff>50800</xdr:colOff>
      <xdr:row>38</xdr:row>
      <xdr:rowOff>110490</xdr:rowOff>
    </xdr:to>
    <xdr:cxnSp macro="">
      <xdr:nvCxnSpPr>
        <xdr:cNvPr id="80" name="直線コネクタ 79">
          <a:extLst>
            <a:ext uri="{FF2B5EF4-FFF2-40B4-BE49-F238E27FC236}">
              <a16:creationId xmlns:a16="http://schemas.microsoft.com/office/drawing/2014/main" id="{470E5A95-8F17-4193-B8AC-C2703D13B863}"/>
            </a:ext>
          </a:extLst>
        </xdr:cNvPr>
        <xdr:cNvCxnSpPr/>
      </xdr:nvCxnSpPr>
      <xdr:spPr>
        <a:xfrm>
          <a:off x="1828800" y="6249670"/>
          <a:ext cx="79057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6350</xdr:rowOff>
    </xdr:from>
    <xdr:to>
      <xdr:col>6</xdr:col>
      <xdr:colOff>38100</xdr:colOff>
      <xdr:row>38</xdr:row>
      <xdr:rowOff>107950</xdr:rowOff>
    </xdr:to>
    <xdr:sp macro="" textlink="">
      <xdr:nvSpPr>
        <xdr:cNvPr id="81" name="楕円 80">
          <a:extLst>
            <a:ext uri="{FF2B5EF4-FFF2-40B4-BE49-F238E27FC236}">
              <a16:creationId xmlns:a16="http://schemas.microsoft.com/office/drawing/2014/main" id="{76DC229F-9149-4B31-9B91-A77E612AD73E}"/>
            </a:ext>
          </a:extLst>
        </xdr:cNvPr>
        <xdr:cNvSpPr/>
      </xdr:nvSpPr>
      <xdr:spPr>
        <a:xfrm>
          <a:off x="981075" y="6172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57150</xdr:rowOff>
    </xdr:from>
    <xdr:to>
      <xdr:col>10</xdr:col>
      <xdr:colOff>114300</xdr:colOff>
      <xdr:row>38</xdr:row>
      <xdr:rowOff>83820</xdr:rowOff>
    </xdr:to>
    <xdr:cxnSp macro="">
      <xdr:nvCxnSpPr>
        <xdr:cNvPr id="82" name="直線コネクタ 81">
          <a:extLst>
            <a:ext uri="{FF2B5EF4-FFF2-40B4-BE49-F238E27FC236}">
              <a16:creationId xmlns:a16="http://schemas.microsoft.com/office/drawing/2014/main" id="{9A029029-495C-4F51-92A1-4B9C88C64A5E}"/>
            </a:ext>
          </a:extLst>
        </xdr:cNvPr>
        <xdr:cNvCxnSpPr/>
      </xdr:nvCxnSpPr>
      <xdr:spPr>
        <a:xfrm>
          <a:off x="1028700" y="6219825"/>
          <a:ext cx="8001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5CF39A44-98B8-4C16-AC66-30709FE70E88}"/>
            </a:ext>
          </a:extLst>
        </xdr:cNvPr>
        <xdr:cNvSpPr txBox="1"/>
      </xdr:nvSpPr>
      <xdr:spPr>
        <a:xfrm>
          <a:off x="3239144" y="57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96F5E810-F835-40D3-9E6B-E3EB361D5D93}"/>
            </a:ext>
          </a:extLst>
        </xdr:cNvPr>
        <xdr:cNvSpPr txBox="1"/>
      </xdr:nvSpPr>
      <xdr:spPr>
        <a:xfrm>
          <a:off x="2439044" y="567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7BE220B6-DBB9-42CB-A455-C52E531FB1EE}"/>
            </a:ext>
          </a:extLst>
        </xdr:cNvPr>
        <xdr:cNvSpPr txBox="1"/>
      </xdr:nvSpPr>
      <xdr:spPr>
        <a:xfrm>
          <a:off x="1648469" y="570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4462</xdr:rowOff>
    </xdr:from>
    <xdr:ext cx="405111" cy="259045"/>
    <xdr:sp macro="" textlink="">
      <xdr:nvSpPr>
        <xdr:cNvPr id="86" name="n_4aveValue【図書館】&#10;有形固定資産減価償却率">
          <a:extLst>
            <a:ext uri="{FF2B5EF4-FFF2-40B4-BE49-F238E27FC236}">
              <a16:creationId xmlns:a16="http://schemas.microsoft.com/office/drawing/2014/main" id="{FD8D6CCF-DCAC-4B08-9581-D28447967C8D}"/>
            </a:ext>
          </a:extLst>
        </xdr:cNvPr>
        <xdr:cNvSpPr txBox="1"/>
      </xdr:nvSpPr>
      <xdr:spPr>
        <a:xfrm>
          <a:off x="848369" y="5684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167657</xdr:rowOff>
    </xdr:from>
    <xdr:ext cx="405111" cy="259045"/>
    <xdr:sp macro="" textlink="">
      <xdr:nvSpPr>
        <xdr:cNvPr id="87" name="n_1mainValue【図書館】&#10;有形固定資産減価償却率">
          <a:extLst>
            <a:ext uri="{FF2B5EF4-FFF2-40B4-BE49-F238E27FC236}">
              <a16:creationId xmlns:a16="http://schemas.microsoft.com/office/drawing/2014/main" id="{51AF6625-72CB-4318-963E-540D9FB933D9}"/>
            </a:ext>
          </a:extLst>
        </xdr:cNvPr>
        <xdr:cNvSpPr txBox="1"/>
      </xdr:nvSpPr>
      <xdr:spPr>
        <a:xfrm>
          <a:off x="32391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152417</xdr:rowOff>
    </xdr:from>
    <xdr:ext cx="405111" cy="259045"/>
    <xdr:sp macro="" textlink="">
      <xdr:nvSpPr>
        <xdr:cNvPr id="88" name="n_2mainValue【図書館】&#10;有形固定資産減価償却率">
          <a:extLst>
            <a:ext uri="{FF2B5EF4-FFF2-40B4-BE49-F238E27FC236}">
              <a16:creationId xmlns:a16="http://schemas.microsoft.com/office/drawing/2014/main" id="{0E6F8192-0FF3-4667-820F-69D2250E0E4F}"/>
            </a:ext>
          </a:extLst>
        </xdr:cNvPr>
        <xdr:cNvSpPr txBox="1"/>
      </xdr:nvSpPr>
      <xdr:spPr>
        <a:xfrm>
          <a:off x="2439044" y="631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125747</xdr:rowOff>
    </xdr:from>
    <xdr:ext cx="405111" cy="259045"/>
    <xdr:sp macro="" textlink="">
      <xdr:nvSpPr>
        <xdr:cNvPr id="89" name="n_3mainValue【図書館】&#10;有形固定資産減価償却率">
          <a:extLst>
            <a:ext uri="{FF2B5EF4-FFF2-40B4-BE49-F238E27FC236}">
              <a16:creationId xmlns:a16="http://schemas.microsoft.com/office/drawing/2014/main" id="{E8984911-1FA1-4563-A14E-1BD29AE2D0B9}"/>
            </a:ext>
          </a:extLst>
        </xdr:cNvPr>
        <xdr:cNvSpPr txBox="1"/>
      </xdr:nvSpPr>
      <xdr:spPr>
        <a:xfrm>
          <a:off x="1648469"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99077</xdr:rowOff>
    </xdr:from>
    <xdr:ext cx="405111" cy="259045"/>
    <xdr:sp macro="" textlink="">
      <xdr:nvSpPr>
        <xdr:cNvPr id="90" name="n_4mainValue【図書館】&#10;有形固定資産減価償却率">
          <a:extLst>
            <a:ext uri="{FF2B5EF4-FFF2-40B4-BE49-F238E27FC236}">
              <a16:creationId xmlns:a16="http://schemas.microsoft.com/office/drawing/2014/main" id="{F712E6D2-B6D3-43BA-B022-185AE6C37AAF}"/>
            </a:ext>
          </a:extLst>
        </xdr:cNvPr>
        <xdr:cNvSpPr txBox="1"/>
      </xdr:nvSpPr>
      <xdr:spPr>
        <a:xfrm>
          <a:off x="848369" y="626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27AD281-74CF-4828-ABEC-0A3BC5CDF04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44B243B-1203-4F13-9039-2C1A0FDD78DD}"/>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3716DB2-81AB-43CE-82B8-BB28F55FA8B1}"/>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7F92830-5DC6-40C1-BE90-9C24DBDCF29B}"/>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67D1D7C-0DB6-4ACF-9B78-A44A3A4A2B02}"/>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0023085-59E8-4D77-8C89-CD1AAFD265F9}"/>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0A58CA6-5894-4DF8-843D-11390C96DC4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D94C1B1-4C1F-4BDC-A23D-6021235EE5C6}"/>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FCD8955D-77A3-484B-B49D-88A52B814FAF}"/>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ECC5082-E356-40F3-B5A9-F3BC3AFCE65C}"/>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2A1320F-4560-4837-9216-483AF83825EA}"/>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3E0DD436-E760-4FEF-A0C9-BAB8B1C7B823}"/>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90466267-AF5B-4087-A3BB-F56E34E70447}"/>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EC8D5478-60EC-4695-ACE6-9C51353D0BDB}"/>
            </a:ext>
          </a:extLst>
        </xdr:cNvPr>
        <xdr:cNvSpPr txBox="1"/>
      </xdr:nvSpPr>
      <xdr:spPr>
        <a:xfrm>
          <a:off x="5527221"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D0014127-DA9B-44E3-AE53-406F3375DA22}"/>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9AB92E0F-87DB-4310-8212-1830E06D9E7A}"/>
            </a:ext>
          </a:extLst>
        </xdr:cNvPr>
        <xdr:cNvSpPr txBox="1"/>
      </xdr:nvSpPr>
      <xdr:spPr>
        <a:xfrm>
          <a:off x="5527221"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3A42B291-DEFC-4BF6-AF38-1C1E5DA833B7}"/>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9648E5B9-98FE-4B11-92F1-4B369A446E3D}"/>
            </a:ext>
          </a:extLst>
        </xdr:cNvPr>
        <xdr:cNvSpPr txBox="1"/>
      </xdr:nvSpPr>
      <xdr:spPr>
        <a:xfrm>
          <a:off x="5527221"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DA0CBB84-4492-4B55-9F2A-66BA37CEC9AF}"/>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ED71D668-0E6D-4281-A7BC-5E26167E64B4}"/>
            </a:ext>
          </a:extLst>
        </xdr:cNvPr>
        <xdr:cNvSpPr txBox="1"/>
      </xdr:nvSpPr>
      <xdr:spPr>
        <a:xfrm>
          <a:off x="5527221"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D008BD5C-98F8-4DAA-AAD5-EA31BAD6F1A9}"/>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3A20F6C8-DA97-4417-9A6B-7B336C851B01}"/>
            </a:ext>
          </a:extLst>
        </xdr:cNvPr>
        <xdr:cNvSpPr txBox="1"/>
      </xdr:nvSpPr>
      <xdr:spPr>
        <a:xfrm>
          <a:off x="5527221"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26E5DD75-6BE5-4360-9FE9-C552731F6FB4}"/>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E2D1B281-2B0B-45EC-9B5A-3155E9D829F9}"/>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BE7A4477-CCD9-452B-9653-90AB9F6EC170}"/>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92AEC43F-E918-4B5F-B451-83C925DE4457}"/>
            </a:ext>
          </a:extLst>
        </xdr:cNvPr>
        <xdr:cNvCxnSpPr/>
      </xdr:nvCxnSpPr>
      <xdr:spPr>
        <a:xfrm flipV="1">
          <a:off x="9429115" y="5531303"/>
          <a:ext cx="0" cy="1324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B682DF66-0266-4F57-8011-BA98BADCB54F}"/>
            </a:ext>
          </a:extLst>
        </xdr:cNvPr>
        <xdr:cNvSpPr txBox="1"/>
      </xdr:nvSpPr>
      <xdr:spPr>
        <a:xfrm>
          <a:off x="9467850" y="686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B1C2AA5D-AFD8-4110-AEA2-6381B06B9569}"/>
            </a:ext>
          </a:extLst>
        </xdr:cNvPr>
        <xdr:cNvCxnSpPr/>
      </xdr:nvCxnSpPr>
      <xdr:spPr>
        <a:xfrm>
          <a:off x="9363075" y="685618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B0DAC222-388A-4AE9-AA98-94CA21ACBFD5}"/>
            </a:ext>
          </a:extLst>
        </xdr:cNvPr>
        <xdr:cNvSpPr txBox="1"/>
      </xdr:nvSpPr>
      <xdr:spPr>
        <a:xfrm>
          <a:off x="9467850" y="5325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A52D97D6-FB5A-45B6-B923-48AC09D1EBB9}"/>
            </a:ext>
          </a:extLst>
        </xdr:cNvPr>
        <xdr:cNvCxnSpPr/>
      </xdr:nvCxnSpPr>
      <xdr:spPr>
        <a:xfrm>
          <a:off x="9363075" y="55313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5064B378-F118-4425-AA7F-D0AD810BEA14}"/>
            </a:ext>
          </a:extLst>
        </xdr:cNvPr>
        <xdr:cNvSpPr txBox="1"/>
      </xdr:nvSpPr>
      <xdr:spPr>
        <a:xfrm>
          <a:off x="9467850" y="63325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6274EEA2-F010-4C7F-99CD-4C4EA2DEC7AD}"/>
            </a:ext>
          </a:extLst>
        </xdr:cNvPr>
        <xdr:cNvSpPr/>
      </xdr:nvSpPr>
      <xdr:spPr>
        <a:xfrm>
          <a:off x="9401175" y="647790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0312A6EF-7CF9-416A-B81E-660162672AF8}"/>
            </a:ext>
          </a:extLst>
        </xdr:cNvPr>
        <xdr:cNvSpPr/>
      </xdr:nvSpPr>
      <xdr:spPr>
        <a:xfrm>
          <a:off x="8639175" y="64779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1148BD70-7FB8-451E-8A01-B76FCB94DC93}"/>
            </a:ext>
          </a:extLst>
        </xdr:cNvPr>
        <xdr:cNvSpPr/>
      </xdr:nvSpPr>
      <xdr:spPr>
        <a:xfrm>
          <a:off x="7839075" y="647790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6A71D203-569E-42CE-81B8-4D740AFDB128}"/>
            </a:ext>
          </a:extLst>
        </xdr:cNvPr>
        <xdr:cNvSpPr/>
      </xdr:nvSpPr>
      <xdr:spPr>
        <a:xfrm>
          <a:off x="7029450" y="64856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98878</xdr:rowOff>
    </xdr:from>
    <xdr:to>
      <xdr:col>36</xdr:col>
      <xdr:colOff>165100</xdr:colOff>
      <xdr:row>40</xdr:row>
      <xdr:rowOff>29028</xdr:rowOff>
    </xdr:to>
    <xdr:sp macro="" textlink="">
      <xdr:nvSpPr>
        <xdr:cNvPr id="126" name="フローチャート: 判断 125">
          <a:extLst>
            <a:ext uri="{FF2B5EF4-FFF2-40B4-BE49-F238E27FC236}">
              <a16:creationId xmlns:a16="http://schemas.microsoft.com/office/drawing/2014/main" id="{AC9B4276-844F-41BF-B602-8307ABDC8056}"/>
            </a:ext>
          </a:extLst>
        </xdr:cNvPr>
        <xdr:cNvSpPr/>
      </xdr:nvSpPr>
      <xdr:spPr>
        <a:xfrm>
          <a:off x="6238875" y="642665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D21C480-5187-430B-8CC0-CDA76A865F0F}"/>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174B019-2C6E-4301-8CBE-6A4FB57C6A76}"/>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1BA25E5-E64C-4092-8F59-60A0056810A2}"/>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3F3DD31-128B-4949-B236-AE4E1EE7DCFE}"/>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71365E9-9D97-4E6D-A70D-61C3BD005A8A}"/>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68943</xdr:rowOff>
    </xdr:from>
    <xdr:to>
      <xdr:col>55</xdr:col>
      <xdr:colOff>50800</xdr:colOff>
      <xdr:row>40</xdr:row>
      <xdr:rowOff>170543</xdr:rowOff>
    </xdr:to>
    <xdr:sp macro="" textlink="">
      <xdr:nvSpPr>
        <xdr:cNvPr id="132" name="楕円 131">
          <a:extLst>
            <a:ext uri="{FF2B5EF4-FFF2-40B4-BE49-F238E27FC236}">
              <a16:creationId xmlns:a16="http://schemas.microsoft.com/office/drawing/2014/main" id="{7358D63F-CCD3-4530-9F10-614D2FF3549A}"/>
            </a:ext>
          </a:extLst>
        </xdr:cNvPr>
        <xdr:cNvSpPr/>
      </xdr:nvSpPr>
      <xdr:spPr>
        <a:xfrm>
          <a:off x="9401175" y="655229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47370</xdr:rowOff>
    </xdr:from>
    <xdr:ext cx="469744" cy="259045"/>
    <xdr:sp macro="" textlink="">
      <xdr:nvSpPr>
        <xdr:cNvPr id="133" name="【図書館】&#10;一人当たり面積該当値テキスト">
          <a:extLst>
            <a:ext uri="{FF2B5EF4-FFF2-40B4-BE49-F238E27FC236}">
              <a16:creationId xmlns:a16="http://schemas.microsoft.com/office/drawing/2014/main" id="{F5ABEB7E-7C68-491F-8E8B-47723E37A52E}"/>
            </a:ext>
          </a:extLst>
        </xdr:cNvPr>
        <xdr:cNvSpPr txBox="1"/>
      </xdr:nvSpPr>
      <xdr:spPr>
        <a:xfrm>
          <a:off x="9467850" y="653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68943</xdr:rowOff>
    </xdr:from>
    <xdr:to>
      <xdr:col>50</xdr:col>
      <xdr:colOff>165100</xdr:colOff>
      <xdr:row>40</xdr:row>
      <xdr:rowOff>170543</xdr:rowOff>
    </xdr:to>
    <xdr:sp macro="" textlink="">
      <xdr:nvSpPr>
        <xdr:cNvPr id="134" name="楕円 133">
          <a:extLst>
            <a:ext uri="{FF2B5EF4-FFF2-40B4-BE49-F238E27FC236}">
              <a16:creationId xmlns:a16="http://schemas.microsoft.com/office/drawing/2014/main" id="{7CF362E1-C25C-4ABD-8C4E-337D285B696C}"/>
            </a:ext>
          </a:extLst>
        </xdr:cNvPr>
        <xdr:cNvSpPr/>
      </xdr:nvSpPr>
      <xdr:spPr>
        <a:xfrm>
          <a:off x="8639175" y="65522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119743</xdr:rowOff>
    </xdr:from>
    <xdr:to>
      <xdr:col>55</xdr:col>
      <xdr:colOff>0</xdr:colOff>
      <xdr:row>40</xdr:row>
      <xdr:rowOff>119743</xdr:rowOff>
    </xdr:to>
    <xdr:cxnSp macro="">
      <xdr:nvCxnSpPr>
        <xdr:cNvPr id="135" name="直線コネクタ 134">
          <a:extLst>
            <a:ext uri="{FF2B5EF4-FFF2-40B4-BE49-F238E27FC236}">
              <a16:creationId xmlns:a16="http://schemas.microsoft.com/office/drawing/2014/main" id="{86300EA9-4766-44C4-856E-A73C31EDB29E}"/>
            </a:ext>
          </a:extLst>
        </xdr:cNvPr>
        <xdr:cNvCxnSpPr/>
      </xdr:nvCxnSpPr>
      <xdr:spPr>
        <a:xfrm>
          <a:off x="8686800" y="660944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68943</xdr:rowOff>
    </xdr:from>
    <xdr:to>
      <xdr:col>46</xdr:col>
      <xdr:colOff>38100</xdr:colOff>
      <xdr:row>40</xdr:row>
      <xdr:rowOff>170543</xdr:rowOff>
    </xdr:to>
    <xdr:sp macro="" textlink="">
      <xdr:nvSpPr>
        <xdr:cNvPr id="136" name="楕円 135">
          <a:extLst>
            <a:ext uri="{FF2B5EF4-FFF2-40B4-BE49-F238E27FC236}">
              <a16:creationId xmlns:a16="http://schemas.microsoft.com/office/drawing/2014/main" id="{AFC1DED8-246F-4366-B73F-C1FA9B339A45}"/>
            </a:ext>
          </a:extLst>
        </xdr:cNvPr>
        <xdr:cNvSpPr/>
      </xdr:nvSpPr>
      <xdr:spPr>
        <a:xfrm>
          <a:off x="7839075" y="65522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119743</xdr:rowOff>
    </xdr:from>
    <xdr:to>
      <xdr:col>50</xdr:col>
      <xdr:colOff>114300</xdr:colOff>
      <xdr:row>40</xdr:row>
      <xdr:rowOff>119743</xdr:rowOff>
    </xdr:to>
    <xdr:cxnSp macro="">
      <xdr:nvCxnSpPr>
        <xdr:cNvPr id="137" name="直線コネクタ 136">
          <a:extLst>
            <a:ext uri="{FF2B5EF4-FFF2-40B4-BE49-F238E27FC236}">
              <a16:creationId xmlns:a16="http://schemas.microsoft.com/office/drawing/2014/main" id="{8E21D948-20E4-4A38-B9ED-F2FD9C7408B1}"/>
            </a:ext>
          </a:extLst>
        </xdr:cNvPr>
        <xdr:cNvCxnSpPr/>
      </xdr:nvCxnSpPr>
      <xdr:spPr>
        <a:xfrm>
          <a:off x="7886700" y="660944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79828</xdr:rowOff>
    </xdr:from>
    <xdr:to>
      <xdr:col>41</xdr:col>
      <xdr:colOff>101600</xdr:colOff>
      <xdr:row>41</xdr:row>
      <xdr:rowOff>9978</xdr:rowOff>
    </xdr:to>
    <xdr:sp macro="" textlink="">
      <xdr:nvSpPr>
        <xdr:cNvPr id="138" name="楕円 137">
          <a:extLst>
            <a:ext uri="{FF2B5EF4-FFF2-40B4-BE49-F238E27FC236}">
              <a16:creationId xmlns:a16="http://schemas.microsoft.com/office/drawing/2014/main" id="{A661AEFD-9FF0-4260-A97E-79AEFBBE4871}"/>
            </a:ext>
          </a:extLst>
        </xdr:cNvPr>
        <xdr:cNvSpPr/>
      </xdr:nvSpPr>
      <xdr:spPr>
        <a:xfrm>
          <a:off x="7029450" y="656952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119743</xdr:rowOff>
    </xdr:from>
    <xdr:to>
      <xdr:col>45</xdr:col>
      <xdr:colOff>177800</xdr:colOff>
      <xdr:row>40</xdr:row>
      <xdr:rowOff>130628</xdr:rowOff>
    </xdr:to>
    <xdr:cxnSp macro="">
      <xdr:nvCxnSpPr>
        <xdr:cNvPr id="139" name="直線コネクタ 138">
          <a:extLst>
            <a:ext uri="{FF2B5EF4-FFF2-40B4-BE49-F238E27FC236}">
              <a16:creationId xmlns:a16="http://schemas.microsoft.com/office/drawing/2014/main" id="{BC52E4F0-A943-4896-81F5-36708F98346F}"/>
            </a:ext>
          </a:extLst>
        </xdr:cNvPr>
        <xdr:cNvCxnSpPr/>
      </xdr:nvCxnSpPr>
      <xdr:spPr>
        <a:xfrm flipV="1">
          <a:off x="7077075" y="6609443"/>
          <a:ext cx="809625" cy="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79828</xdr:rowOff>
    </xdr:from>
    <xdr:to>
      <xdr:col>36</xdr:col>
      <xdr:colOff>165100</xdr:colOff>
      <xdr:row>41</xdr:row>
      <xdr:rowOff>9978</xdr:rowOff>
    </xdr:to>
    <xdr:sp macro="" textlink="">
      <xdr:nvSpPr>
        <xdr:cNvPr id="140" name="楕円 139">
          <a:extLst>
            <a:ext uri="{FF2B5EF4-FFF2-40B4-BE49-F238E27FC236}">
              <a16:creationId xmlns:a16="http://schemas.microsoft.com/office/drawing/2014/main" id="{4CF1AE19-7302-46EF-81BB-37882536088D}"/>
            </a:ext>
          </a:extLst>
        </xdr:cNvPr>
        <xdr:cNvSpPr/>
      </xdr:nvSpPr>
      <xdr:spPr>
        <a:xfrm>
          <a:off x="6238875" y="656952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130628</xdr:rowOff>
    </xdr:from>
    <xdr:to>
      <xdr:col>41</xdr:col>
      <xdr:colOff>50800</xdr:colOff>
      <xdr:row>40</xdr:row>
      <xdr:rowOff>130628</xdr:rowOff>
    </xdr:to>
    <xdr:cxnSp macro="">
      <xdr:nvCxnSpPr>
        <xdr:cNvPr id="141" name="直線コネクタ 140">
          <a:extLst>
            <a:ext uri="{FF2B5EF4-FFF2-40B4-BE49-F238E27FC236}">
              <a16:creationId xmlns:a16="http://schemas.microsoft.com/office/drawing/2014/main" id="{617EE048-5E67-47A3-BE84-C62E78DAF3BC}"/>
            </a:ext>
          </a:extLst>
        </xdr:cNvPr>
        <xdr:cNvCxnSpPr/>
      </xdr:nvCxnSpPr>
      <xdr:spPr>
        <a:xfrm>
          <a:off x="6286500" y="661715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CECF00BB-C9D4-4D15-8A7B-5A5C70914927}"/>
            </a:ext>
          </a:extLst>
        </xdr:cNvPr>
        <xdr:cNvSpPr txBox="1"/>
      </xdr:nvSpPr>
      <xdr:spPr>
        <a:xfrm>
          <a:off x="8458277" y="6265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6610A93E-887B-4884-956F-C47E85200F4A}"/>
            </a:ext>
          </a:extLst>
        </xdr:cNvPr>
        <xdr:cNvSpPr txBox="1"/>
      </xdr:nvSpPr>
      <xdr:spPr>
        <a:xfrm>
          <a:off x="7677227" y="6265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D65B93DC-65A6-4EF8-96A3-AF513BE509DA}"/>
            </a:ext>
          </a:extLst>
        </xdr:cNvPr>
        <xdr:cNvSpPr txBox="1"/>
      </xdr:nvSpPr>
      <xdr:spPr>
        <a:xfrm>
          <a:off x="6867602" y="6270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45555</xdr:rowOff>
    </xdr:from>
    <xdr:ext cx="469744" cy="259045"/>
    <xdr:sp macro="" textlink="">
      <xdr:nvSpPr>
        <xdr:cNvPr id="145" name="n_4aveValue【図書館】&#10;一人当たり面積">
          <a:extLst>
            <a:ext uri="{FF2B5EF4-FFF2-40B4-BE49-F238E27FC236}">
              <a16:creationId xmlns:a16="http://schemas.microsoft.com/office/drawing/2014/main" id="{4FE720E8-231E-4EA8-A2E2-3069F64DAE10}"/>
            </a:ext>
          </a:extLst>
        </xdr:cNvPr>
        <xdr:cNvSpPr txBox="1"/>
      </xdr:nvSpPr>
      <xdr:spPr>
        <a:xfrm>
          <a:off x="6067502" y="6211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161670</xdr:rowOff>
    </xdr:from>
    <xdr:ext cx="469744" cy="259045"/>
    <xdr:sp macro="" textlink="">
      <xdr:nvSpPr>
        <xdr:cNvPr id="146" name="n_1mainValue【図書館】&#10;一人当たり面積">
          <a:extLst>
            <a:ext uri="{FF2B5EF4-FFF2-40B4-BE49-F238E27FC236}">
              <a16:creationId xmlns:a16="http://schemas.microsoft.com/office/drawing/2014/main" id="{71CAC8D1-09AB-4540-A0DF-8A399F9EAF6B}"/>
            </a:ext>
          </a:extLst>
        </xdr:cNvPr>
        <xdr:cNvSpPr txBox="1"/>
      </xdr:nvSpPr>
      <xdr:spPr>
        <a:xfrm>
          <a:off x="8458277" y="6651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161670</xdr:rowOff>
    </xdr:from>
    <xdr:ext cx="469744" cy="259045"/>
    <xdr:sp macro="" textlink="">
      <xdr:nvSpPr>
        <xdr:cNvPr id="147" name="n_2mainValue【図書館】&#10;一人当たり面積">
          <a:extLst>
            <a:ext uri="{FF2B5EF4-FFF2-40B4-BE49-F238E27FC236}">
              <a16:creationId xmlns:a16="http://schemas.microsoft.com/office/drawing/2014/main" id="{A2A91AED-6585-43FF-8834-9E27C7F90DA5}"/>
            </a:ext>
          </a:extLst>
        </xdr:cNvPr>
        <xdr:cNvSpPr txBox="1"/>
      </xdr:nvSpPr>
      <xdr:spPr>
        <a:xfrm>
          <a:off x="7677227" y="6651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1105</xdr:rowOff>
    </xdr:from>
    <xdr:ext cx="469744" cy="259045"/>
    <xdr:sp macro="" textlink="">
      <xdr:nvSpPr>
        <xdr:cNvPr id="148" name="n_3mainValue【図書館】&#10;一人当たり面積">
          <a:extLst>
            <a:ext uri="{FF2B5EF4-FFF2-40B4-BE49-F238E27FC236}">
              <a16:creationId xmlns:a16="http://schemas.microsoft.com/office/drawing/2014/main" id="{59BE7E11-59F9-4991-ADC4-1BE04F5DAE1C}"/>
            </a:ext>
          </a:extLst>
        </xdr:cNvPr>
        <xdr:cNvSpPr txBox="1"/>
      </xdr:nvSpPr>
      <xdr:spPr>
        <a:xfrm>
          <a:off x="6867602" y="664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1105</xdr:rowOff>
    </xdr:from>
    <xdr:ext cx="469744" cy="259045"/>
    <xdr:sp macro="" textlink="">
      <xdr:nvSpPr>
        <xdr:cNvPr id="149" name="n_4mainValue【図書館】&#10;一人当たり面積">
          <a:extLst>
            <a:ext uri="{FF2B5EF4-FFF2-40B4-BE49-F238E27FC236}">
              <a16:creationId xmlns:a16="http://schemas.microsoft.com/office/drawing/2014/main" id="{03DE2D2F-988F-466B-BBBE-7CBBC072F640}"/>
            </a:ext>
          </a:extLst>
        </xdr:cNvPr>
        <xdr:cNvSpPr txBox="1"/>
      </xdr:nvSpPr>
      <xdr:spPr>
        <a:xfrm>
          <a:off x="6067502" y="664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34DE171-32F7-4B6F-A764-DB6250DFBF51}"/>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5B5D0DB1-E43C-4221-8073-D839B7F44093}"/>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79C5E4A9-7433-44CC-BBC7-8D6150188B99}"/>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6FED70C6-831B-4E65-9C4D-2A6DBD4A8FC5}"/>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CD4D5B35-2697-494F-A8EE-7FB5D633B329}"/>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4BE84959-7E0E-48C0-9EE4-B84FBDAE666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4DDBBE26-50D5-4518-9C1A-E5EC5DFFB535}"/>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B28B3C2F-FAD2-4A48-B8A2-7D7A24660DA3}"/>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1FD68618-E086-431D-87EC-89386C7AE5EA}"/>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D6460B55-F3C2-4755-BFF4-695449F44E85}"/>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1B4B7D75-C911-460B-A855-D5C3E0402D7C}"/>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6ED8C3B2-DC05-4830-9F04-DD5F93D160B9}"/>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D3359F85-577C-46DA-A3C4-8B5AE468D65E}"/>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6785C769-4A93-45C2-8358-388927F37C87}"/>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F0C59AD9-F0B5-451F-B7E6-078790C01681}"/>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2FC11555-AAE2-4CBE-A6D2-49E184311811}"/>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861142CD-CA97-4257-9194-7586606AA574}"/>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628E2092-15D2-403C-9272-FB95A95D071C}"/>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B52E693F-A59E-4FAB-8191-8484DC0C7401}"/>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2A406D50-21D3-4D3E-810D-35209A21B44F}"/>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CA3C6AD7-1053-4850-90D5-54E08AB3A8C6}"/>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15AAEBFD-509D-455B-997F-DE7A6B10D6AE}"/>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970831C-0D2D-440A-985F-3441F8D7759F}"/>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AFFA9C-E1C4-429B-ACD3-44B16DC6BCF7}"/>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9ED8E541-4683-4AE8-B0CC-54E5DEA8D9CB}"/>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A43E7186-E7B8-428A-9FAB-3F094D2E8BB1}"/>
            </a:ext>
          </a:extLst>
        </xdr:cNvPr>
        <xdr:cNvCxnSpPr/>
      </xdr:nvCxnSpPr>
      <xdr:spPr>
        <a:xfrm flipV="1">
          <a:off x="4180840" y="9103541"/>
          <a:ext cx="0" cy="1357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5092C3DA-C9D7-4591-B6FB-7B4EE7106F6F}"/>
            </a:ext>
          </a:extLst>
        </xdr:cNvPr>
        <xdr:cNvSpPr txBox="1"/>
      </xdr:nvSpPr>
      <xdr:spPr>
        <a:xfrm>
          <a:off x="4219575" y="10458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3FBA948F-53E9-4286-9F1B-AB351B985CB2}"/>
            </a:ext>
          </a:extLst>
        </xdr:cNvPr>
        <xdr:cNvCxnSpPr/>
      </xdr:nvCxnSpPr>
      <xdr:spPr>
        <a:xfrm>
          <a:off x="4105275" y="104608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50A159B1-4985-43CA-97DD-68962835AC91}"/>
            </a:ext>
          </a:extLst>
        </xdr:cNvPr>
        <xdr:cNvSpPr txBox="1"/>
      </xdr:nvSpPr>
      <xdr:spPr>
        <a:xfrm>
          <a:off x="4219575" y="8897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84FA9F08-0244-4329-8142-7619C1E8734E}"/>
            </a:ext>
          </a:extLst>
        </xdr:cNvPr>
        <xdr:cNvCxnSpPr/>
      </xdr:nvCxnSpPr>
      <xdr:spPr>
        <a:xfrm>
          <a:off x="4105275" y="91035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5A54397F-7A15-4470-BC9C-5FA90A6EF43A}"/>
            </a:ext>
          </a:extLst>
        </xdr:cNvPr>
        <xdr:cNvSpPr txBox="1"/>
      </xdr:nvSpPr>
      <xdr:spPr>
        <a:xfrm>
          <a:off x="4219575" y="9698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6AFA561D-0881-491F-B8EE-BB649C7AD1DA}"/>
            </a:ext>
          </a:extLst>
        </xdr:cNvPr>
        <xdr:cNvSpPr/>
      </xdr:nvSpPr>
      <xdr:spPr>
        <a:xfrm>
          <a:off x="4124325" y="9837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F9B2EB2F-59A2-44D9-85D4-45F1FB872B71}"/>
            </a:ext>
          </a:extLst>
        </xdr:cNvPr>
        <xdr:cNvSpPr/>
      </xdr:nvSpPr>
      <xdr:spPr>
        <a:xfrm>
          <a:off x="3381375" y="988803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CEF4718A-62BD-476E-8071-AA58C3B5D246}"/>
            </a:ext>
          </a:extLst>
        </xdr:cNvPr>
        <xdr:cNvSpPr/>
      </xdr:nvSpPr>
      <xdr:spPr>
        <a:xfrm>
          <a:off x="2571750" y="988658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D62F015B-522E-47C5-ABC0-12616812B517}"/>
            </a:ext>
          </a:extLst>
        </xdr:cNvPr>
        <xdr:cNvSpPr/>
      </xdr:nvSpPr>
      <xdr:spPr>
        <a:xfrm>
          <a:off x="1781175" y="98766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151674</xdr:rowOff>
    </xdr:from>
    <xdr:to>
      <xdr:col>6</xdr:col>
      <xdr:colOff>38100</xdr:colOff>
      <xdr:row>61</xdr:row>
      <xdr:rowOff>81824</xdr:rowOff>
    </xdr:to>
    <xdr:sp macro="" textlink="">
      <xdr:nvSpPr>
        <xdr:cNvPr id="185" name="フローチャート: 判断 184">
          <a:extLst>
            <a:ext uri="{FF2B5EF4-FFF2-40B4-BE49-F238E27FC236}">
              <a16:creationId xmlns:a16="http://schemas.microsoft.com/office/drawing/2014/main" id="{B7A3172E-9276-4433-AB86-8BA240E6BA0D}"/>
            </a:ext>
          </a:extLst>
        </xdr:cNvPr>
        <xdr:cNvSpPr/>
      </xdr:nvSpPr>
      <xdr:spPr>
        <a:xfrm>
          <a:off x="981075" y="98766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17F4C5B-133C-4582-9D23-25B1D9210418}"/>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65CDA42-D405-4ED8-9B2E-A92B41C60148}"/>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775EB76-EA06-4EC8-8A1E-61E042670ADF}"/>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8EC9233-B374-493A-9425-BE2BBFCA97A0}"/>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882DEDB-BDCE-4E12-8E67-891ACA7CA53B}"/>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91" name="楕円 190">
          <a:extLst>
            <a:ext uri="{FF2B5EF4-FFF2-40B4-BE49-F238E27FC236}">
              <a16:creationId xmlns:a16="http://schemas.microsoft.com/office/drawing/2014/main" id="{910FFC55-54DE-4A1D-898E-BF4A1CD40DDC}"/>
            </a:ext>
          </a:extLst>
        </xdr:cNvPr>
        <xdr:cNvSpPr/>
      </xdr:nvSpPr>
      <xdr:spPr>
        <a:xfrm>
          <a:off x="4124325" y="990636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169290</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78AA50C2-7387-4694-B329-59FF012DAF25}"/>
            </a:ext>
          </a:extLst>
        </xdr:cNvPr>
        <xdr:cNvSpPr txBox="1"/>
      </xdr:nvSpPr>
      <xdr:spPr>
        <a:xfrm>
          <a:off x="4219575" y="9884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156573</xdr:rowOff>
    </xdr:from>
    <xdr:to>
      <xdr:col>20</xdr:col>
      <xdr:colOff>38100</xdr:colOff>
      <xdr:row>61</xdr:row>
      <xdr:rowOff>86723</xdr:rowOff>
    </xdr:to>
    <xdr:sp macro="" textlink="">
      <xdr:nvSpPr>
        <xdr:cNvPr id="193" name="楕円 192">
          <a:extLst>
            <a:ext uri="{FF2B5EF4-FFF2-40B4-BE49-F238E27FC236}">
              <a16:creationId xmlns:a16="http://schemas.microsoft.com/office/drawing/2014/main" id="{575EDC82-59C0-446A-9E9C-8C543A533112}"/>
            </a:ext>
          </a:extLst>
        </xdr:cNvPr>
        <xdr:cNvSpPr/>
      </xdr:nvSpPr>
      <xdr:spPr>
        <a:xfrm>
          <a:off x="3381375" y="988477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35923</xdr:rowOff>
    </xdr:from>
    <xdr:to>
      <xdr:col>24</xdr:col>
      <xdr:colOff>63500</xdr:colOff>
      <xdr:row>61</xdr:row>
      <xdr:rowOff>70213</xdr:rowOff>
    </xdr:to>
    <xdr:cxnSp macro="">
      <xdr:nvCxnSpPr>
        <xdr:cNvPr id="194" name="直線コネクタ 193">
          <a:extLst>
            <a:ext uri="{FF2B5EF4-FFF2-40B4-BE49-F238E27FC236}">
              <a16:creationId xmlns:a16="http://schemas.microsoft.com/office/drawing/2014/main" id="{1B46E339-6982-4DDC-BDA1-C3F5DD589F3D}"/>
            </a:ext>
          </a:extLst>
        </xdr:cNvPr>
        <xdr:cNvCxnSpPr/>
      </xdr:nvCxnSpPr>
      <xdr:spPr>
        <a:xfrm>
          <a:off x="3429000" y="9922873"/>
          <a:ext cx="75247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120650</xdr:rowOff>
    </xdr:from>
    <xdr:to>
      <xdr:col>15</xdr:col>
      <xdr:colOff>101600</xdr:colOff>
      <xdr:row>61</xdr:row>
      <xdr:rowOff>50800</xdr:rowOff>
    </xdr:to>
    <xdr:sp macro="" textlink="">
      <xdr:nvSpPr>
        <xdr:cNvPr id="195" name="楕円 194">
          <a:extLst>
            <a:ext uri="{FF2B5EF4-FFF2-40B4-BE49-F238E27FC236}">
              <a16:creationId xmlns:a16="http://schemas.microsoft.com/office/drawing/2014/main" id="{5DF5019F-B88B-4F4D-93BB-F1795B0A1756}"/>
            </a:ext>
          </a:extLst>
        </xdr:cNvPr>
        <xdr:cNvSpPr/>
      </xdr:nvSpPr>
      <xdr:spPr>
        <a:xfrm>
          <a:off x="2571750" y="98488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0</xdr:rowOff>
    </xdr:from>
    <xdr:to>
      <xdr:col>19</xdr:col>
      <xdr:colOff>177800</xdr:colOff>
      <xdr:row>61</xdr:row>
      <xdr:rowOff>35923</xdr:rowOff>
    </xdr:to>
    <xdr:cxnSp macro="">
      <xdr:nvCxnSpPr>
        <xdr:cNvPr id="196" name="直線コネクタ 195">
          <a:extLst>
            <a:ext uri="{FF2B5EF4-FFF2-40B4-BE49-F238E27FC236}">
              <a16:creationId xmlns:a16="http://schemas.microsoft.com/office/drawing/2014/main" id="{C3C6A53F-525E-4B6F-A743-25AF1B18E634}"/>
            </a:ext>
          </a:extLst>
        </xdr:cNvPr>
        <xdr:cNvCxnSpPr/>
      </xdr:nvCxnSpPr>
      <xdr:spPr>
        <a:xfrm>
          <a:off x="2619375" y="9886950"/>
          <a:ext cx="80962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70031</xdr:rowOff>
    </xdr:from>
    <xdr:to>
      <xdr:col>10</xdr:col>
      <xdr:colOff>165100</xdr:colOff>
      <xdr:row>61</xdr:row>
      <xdr:rowOff>181</xdr:rowOff>
    </xdr:to>
    <xdr:sp macro="" textlink="">
      <xdr:nvSpPr>
        <xdr:cNvPr id="197" name="楕円 196">
          <a:extLst>
            <a:ext uri="{FF2B5EF4-FFF2-40B4-BE49-F238E27FC236}">
              <a16:creationId xmlns:a16="http://schemas.microsoft.com/office/drawing/2014/main" id="{9977DC7E-F0ED-4006-8829-7D3FBCAECE55}"/>
            </a:ext>
          </a:extLst>
        </xdr:cNvPr>
        <xdr:cNvSpPr/>
      </xdr:nvSpPr>
      <xdr:spPr>
        <a:xfrm>
          <a:off x="1781175" y="97918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120831</xdr:rowOff>
    </xdr:from>
    <xdr:to>
      <xdr:col>15</xdr:col>
      <xdr:colOff>50800</xdr:colOff>
      <xdr:row>61</xdr:row>
      <xdr:rowOff>0</xdr:rowOff>
    </xdr:to>
    <xdr:cxnSp macro="">
      <xdr:nvCxnSpPr>
        <xdr:cNvPr id="198" name="直線コネクタ 197">
          <a:extLst>
            <a:ext uri="{FF2B5EF4-FFF2-40B4-BE49-F238E27FC236}">
              <a16:creationId xmlns:a16="http://schemas.microsoft.com/office/drawing/2014/main" id="{1036CE71-A641-4236-BF06-0C860208B469}"/>
            </a:ext>
          </a:extLst>
        </xdr:cNvPr>
        <xdr:cNvCxnSpPr/>
      </xdr:nvCxnSpPr>
      <xdr:spPr>
        <a:xfrm>
          <a:off x="1828800" y="9849031"/>
          <a:ext cx="790575"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35741</xdr:rowOff>
    </xdr:from>
    <xdr:to>
      <xdr:col>6</xdr:col>
      <xdr:colOff>38100</xdr:colOff>
      <xdr:row>60</xdr:row>
      <xdr:rowOff>137341</xdr:rowOff>
    </xdr:to>
    <xdr:sp macro="" textlink="">
      <xdr:nvSpPr>
        <xdr:cNvPr id="199" name="楕円 198">
          <a:extLst>
            <a:ext uri="{FF2B5EF4-FFF2-40B4-BE49-F238E27FC236}">
              <a16:creationId xmlns:a16="http://schemas.microsoft.com/office/drawing/2014/main" id="{BDA1E38D-93CA-4F6F-948E-32A428ACCD22}"/>
            </a:ext>
          </a:extLst>
        </xdr:cNvPr>
        <xdr:cNvSpPr/>
      </xdr:nvSpPr>
      <xdr:spPr>
        <a:xfrm>
          <a:off x="981075" y="976076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86541</xdr:rowOff>
    </xdr:from>
    <xdr:to>
      <xdr:col>10</xdr:col>
      <xdr:colOff>114300</xdr:colOff>
      <xdr:row>60</xdr:row>
      <xdr:rowOff>120831</xdr:rowOff>
    </xdr:to>
    <xdr:cxnSp macro="">
      <xdr:nvCxnSpPr>
        <xdr:cNvPr id="200" name="直線コネクタ 199">
          <a:extLst>
            <a:ext uri="{FF2B5EF4-FFF2-40B4-BE49-F238E27FC236}">
              <a16:creationId xmlns:a16="http://schemas.microsoft.com/office/drawing/2014/main" id="{85B00007-0AE1-4405-8CAB-FAFEEBC3C5E3}"/>
            </a:ext>
          </a:extLst>
        </xdr:cNvPr>
        <xdr:cNvCxnSpPr/>
      </xdr:nvCxnSpPr>
      <xdr:spPr>
        <a:xfrm>
          <a:off x="1028700" y="9808391"/>
          <a:ext cx="8001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81115</xdr:rowOff>
    </xdr:from>
    <xdr:ext cx="405111" cy="259045"/>
    <xdr:sp macro="" textlink="">
      <xdr:nvSpPr>
        <xdr:cNvPr id="201" name="n_1aveValue【体育館・プール】&#10;有形固定資産減価償却率">
          <a:extLst>
            <a:ext uri="{FF2B5EF4-FFF2-40B4-BE49-F238E27FC236}">
              <a16:creationId xmlns:a16="http://schemas.microsoft.com/office/drawing/2014/main" id="{9EE04146-06D4-4E65-A734-01A55957C2C9}"/>
            </a:ext>
          </a:extLst>
        </xdr:cNvPr>
        <xdr:cNvSpPr txBox="1"/>
      </xdr:nvSpPr>
      <xdr:spPr>
        <a:xfrm>
          <a:off x="3239144" y="9971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2" name="n_2aveValue【体育館・プール】&#10;有形固定資産減価償却率">
          <a:extLst>
            <a:ext uri="{FF2B5EF4-FFF2-40B4-BE49-F238E27FC236}">
              <a16:creationId xmlns:a16="http://schemas.microsoft.com/office/drawing/2014/main" id="{14A85661-F820-4339-96A9-D013CB8FEE0A}"/>
            </a:ext>
          </a:extLst>
        </xdr:cNvPr>
        <xdr:cNvSpPr txBox="1"/>
      </xdr:nvSpPr>
      <xdr:spPr>
        <a:xfrm>
          <a:off x="2439044" y="996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3" name="n_3aveValue【体育館・プール】&#10;有形固定資産減価償却率">
          <a:extLst>
            <a:ext uri="{FF2B5EF4-FFF2-40B4-BE49-F238E27FC236}">
              <a16:creationId xmlns:a16="http://schemas.microsoft.com/office/drawing/2014/main" id="{C6E7C0B1-F111-4FF9-A0FE-A34CC0E3614F}"/>
            </a:ext>
          </a:extLst>
        </xdr:cNvPr>
        <xdr:cNvSpPr txBox="1"/>
      </xdr:nvSpPr>
      <xdr:spPr>
        <a:xfrm>
          <a:off x="1648469" y="995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72951</xdr:rowOff>
    </xdr:from>
    <xdr:ext cx="405111" cy="259045"/>
    <xdr:sp macro="" textlink="">
      <xdr:nvSpPr>
        <xdr:cNvPr id="204" name="n_4aveValue【体育館・プール】&#10;有形固定資産減価償却率">
          <a:extLst>
            <a:ext uri="{FF2B5EF4-FFF2-40B4-BE49-F238E27FC236}">
              <a16:creationId xmlns:a16="http://schemas.microsoft.com/office/drawing/2014/main" id="{4F5BC73B-C99B-446B-87F7-BD66543B1329}"/>
            </a:ext>
          </a:extLst>
        </xdr:cNvPr>
        <xdr:cNvSpPr txBox="1"/>
      </xdr:nvSpPr>
      <xdr:spPr>
        <a:xfrm>
          <a:off x="848369" y="995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103250</xdr:rowOff>
    </xdr:from>
    <xdr:ext cx="405111" cy="259045"/>
    <xdr:sp macro="" textlink="">
      <xdr:nvSpPr>
        <xdr:cNvPr id="205" name="n_1mainValue【体育館・プール】&#10;有形固定資産減価償却率">
          <a:extLst>
            <a:ext uri="{FF2B5EF4-FFF2-40B4-BE49-F238E27FC236}">
              <a16:creationId xmlns:a16="http://schemas.microsoft.com/office/drawing/2014/main" id="{4E8AB094-83B6-4D84-BD0B-870983954362}"/>
            </a:ext>
          </a:extLst>
        </xdr:cNvPr>
        <xdr:cNvSpPr txBox="1"/>
      </xdr:nvSpPr>
      <xdr:spPr>
        <a:xfrm>
          <a:off x="3239144" y="9669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67327</xdr:rowOff>
    </xdr:from>
    <xdr:ext cx="405111" cy="259045"/>
    <xdr:sp macro="" textlink="">
      <xdr:nvSpPr>
        <xdr:cNvPr id="206" name="n_2mainValue【体育館・プール】&#10;有形固定資産減価償却率">
          <a:extLst>
            <a:ext uri="{FF2B5EF4-FFF2-40B4-BE49-F238E27FC236}">
              <a16:creationId xmlns:a16="http://schemas.microsoft.com/office/drawing/2014/main" id="{84BB65A7-B5AF-422A-8119-32B33FDA889B}"/>
            </a:ext>
          </a:extLst>
        </xdr:cNvPr>
        <xdr:cNvSpPr txBox="1"/>
      </xdr:nvSpPr>
      <xdr:spPr>
        <a:xfrm>
          <a:off x="2439044" y="962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16708</xdr:rowOff>
    </xdr:from>
    <xdr:ext cx="405111" cy="259045"/>
    <xdr:sp macro="" textlink="">
      <xdr:nvSpPr>
        <xdr:cNvPr id="207" name="n_3mainValue【体育館・プール】&#10;有形固定資産減価償却率">
          <a:extLst>
            <a:ext uri="{FF2B5EF4-FFF2-40B4-BE49-F238E27FC236}">
              <a16:creationId xmlns:a16="http://schemas.microsoft.com/office/drawing/2014/main" id="{3DA459D6-F15F-4A00-B592-48A1A05C4DB7}"/>
            </a:ext>
          </a:extLst>
        </xdr:cNvPr>
        <xdr:cNvSpPr txBox="1"/>
      </xdr:nvSpPr>
      <xdr:spPr>
        <a:xfrm>
          <a:off x="1648469" y="957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153868</xdr:rowOff>
    </xdr:from>
    <xdr:ext cx="405111" cy="259045"/>
    <xdr:sp macro="" textlink="">
      <xdr:nvSpPr>
        <xdr:cNvPr id="208" name="n_4mainValue【体育館・プール】&#10;有形固定資産減価償却率">
          <a:extLst>
            <a:ext uri="{FF2B5EF4-FFF2-40B4-BE49-F238E27FC236}">
              <a16:creationId xmlns:a16="http://schemas.microsoft.com/office/drawing/2014/main" id="{CB9E6C46-E005-4257-BF3C-EC1D7E225511}"/>
            </a:ext>
          </a:extLst>
        </xdr:cNvPr>
        <xdr:cNvSpPr txBox="1"/>
      </xdr:nvSpPr>
      <xdr:spPr>
        <a:xfrm>
          <a:off x="848369" y="955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8F086D86-BD93-4132-9CFE-C85F879BD7D1}"/>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3DD2647-EA41-40CE-A35F-75D2A8E23D7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DD0A8405-E9A2-4F6F-B2E7-280CE67E1013}"/>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B1A625D-C061-4E55-AD49-C90E47E07ACF}"/>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DE45BBF6-02A1-44D9-82DE-6FCB32AF14F3}"/>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215E863E-B383-4460-949F-DBB1CAE27EC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7F9EE93B-ED70-4D66-9531-52EE917750F5}"/>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EA82DC8B-41DE-4502-8225-8E907FDC39D1}"/>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15808C01-CA98-49DF-91C1-0E3D76CFF758}"/>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DE33695-1518-4B27-8690-0FF38AF7B183}"/>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4BE2F02A-4F4F-4710-9923-9E365FC2C3F3}"/>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299A2B30-4CB3-4295-8FBA-742BEEB94CF5}"/>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C7B58D83-881E-4E7E-BE17-46B47FA24F42}"/>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279933A8-1BA5-4B94-B64A-6BC3F044047C}"/>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875A1A68-D9C4-4C25-B2AE-23993E4120B5}"/>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5459ABF7-1B2D-44EA-A9E6-663FF2946A8A}"/>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36AEB21E-CEE8-4A2F-85E8-F9DFD2EE4BE1}"/>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DAD7B8E9-95BB-4AEB-A091-F9DF8DA86E6F}"/>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669E0AB2-36A1-4B89-AC2D-89961E027CF8}"/>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4B491059-CE8C-4F74-B3A3-9E9888A2867B}"/>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AB6A483-B6EA-4441-BA93-A774B6F88EC8}"/>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1648B91D-55EF-4E46-824C-CA8923C330D0}"/>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F23D45E7-19DC-4210-8F9B-0110598E4823}"/>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B82230C1-00BD-4E33-800B-A149E344CD97}"/>
            </a:ext>
          </a:extLst>
        </xdr:cNvPr>
        <xdr:cNvCxnSpPr/>
      </xdr:nvCxnSpPr>
      <xdr:spPr>
        <a:xfrm flipV="1">
          <a:off x="9429115" y="9221470"/>
          <a:ext cx="0" cy="1115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AB7D53A9-AFAB-4D57-B4D0-FD392BB1AA36}"/>
            </a:ext>
          </a:extLst>
        </xdr:cNvPr>
        <xdr:cNvSpPr txBox="1"/>
      </xdr:nvSpPr>
      <xdr:spPr>
        <a:xfrm>
          <a:off x="9467850" y="1034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21DA998D-5739-4730-A1ED-BBA196FC800A}"/>
            </a:ext>
          </a:extLst>
        </xdr:cNvPr>
        <xdr:cNvCxnSpPr/>
      </xdr:nvCxnSpPr>
      <xdr:spPr>
        <a:xfrm>
          <a:off x="9363075" y="103371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950817EE-8C07-46CE-841A-803D9D0AA095}"/>
            </a:ext>
          </a:extLst>
        </xdr:cNvPr>
        <xdr:cNvSpPr txBox="1"/>
      </xdr:nvSpPr>
      <xdr:spPr>
        <a:xfrm>
          <a:off x="9467850" y="8999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179E1A0E-1363-4FDC-A533-303AA6513CD4}"/>
            </a:ext>
          </a:extLst>
        </xdr:cNvPr>
        <xdr:cNvCxnSpPr/>
      </xdr:nvCxnSpPr>
      <xdr:spPr>
        <a:xfrm>
          <a:off x="9363075" y="922147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99421AEB-EA95-4805-8AA5-AF7C318A4ED3}"/>
            </a:ext>
          </a:extLst>
        </xdr:cNvPr>
        <xdr:cNvSpPr txBox="1"/>
      </xdr:nvSpPr>
      <xdr:spPr>
        <a:xfrm>
          <a:off x="9467850" y="9827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74BFBC8F-2B27-400A-9E07-D851C961F169}"/>
            </a:ext>
          </a:extLst>
        </xdr:cNvPr>
        <xdr:cNvSpPr/>
      </xdr:nvSpPr>
      <xdr:spPr>
        <a:xfrm>
          <a:off x="9401175" y="997267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2E2612FA-4835-4870-B22E-921436D36CA4}"/>
            </a:ext>
          </a:extLst>
        </xdr:cNvPr>
        <xdr:cNvSpPr/>
      </xdr:nvSpPr>
      <xdr:spPr>
        <a:xfrm>
          <a:off x="8639175" y="99618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54A55431-8E16-4FCC-BEBD-353283A942B9}"/>
            </a:ext>
          </a:extLst>
        </xdr:cNvPr>
        <xdr:cNvSpPr/>
      </xdr:nvSpPr>
      <xdr:spPr>
        <a:xfrm>
          <a:off x="7839075" y="99656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C7BB1330-A730-44B2-A8FF-D3FE48816CA5}"/>
            </a:ext>
          </a:extLst>
        </xdr:cNvPr>
        <xdr:cNvSpPr/>
      </xdr:nvSpPr>
      <xdr:spPr>
        <a:xfrm>
          <a:off x="7029450" y="99739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166370</xdr:rowOff>
    </xdr:from>
    <xdr:to>
      <xdr:col>36</xdr:col>
      <xdr:colOff>165100</xdr:colOff>
      <xdr:row>61</xdr:row>
      <xdr:rowOff>96520</xdr:rowOff>
    </xdr:to>
    <xdr:sp macro="" textlink="">
      <xdr:nvSpPr>
        <xdr:cNvPr id="242" name="フローチャート: 判断 241">
          <a:extLst>
            <a:ext uri="{FF2B5EF4-FFF2-40B4-BE49-F238E27FC236}">
              <a16:creationId xmlns:a16="http://schemas.microsoft.com/office/drawing/2014/main" id="{3B12E6DD-89CC-4C31-B77B-E97386EF106B}"/>
            </a:ext>
          </a:extLst>
        </xdr:cNvPr>
        <xdr:cNvSpPr/>
      </xdr:nvSpPr>
      <xdr:spPr>
        <a:xfrm>
          <a:off x="6238875" y="98882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2C1F1C8-E2C8-4974-A373-3644DF85773D}"/>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0C15901-037F-48B8-A0B7-0204EB2082A3}"/>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61BA6FF-5F39-43D4-BCE5-AE3E50E27B08}"/>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E9E24C9-041F-4800-BA81-6CF424CCE3AD}"/>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7F33293-A9C7-41F1-9E2F-90DEF8024F0B}"/>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151130</xdr:rowOff>
    </xdr:from>
    <xdr:to>
      <xdr:col>55</xdr:col>
      <xdr:colOff>50800</xdr:colOff>
      <xdr:row>63</xdr:row>
      <xdr:rowOff>81280</xdr:rowOff>
    </xdr:to>
    <xdr:sp macro="" textlink="">
      <xdr:nvSpPr>
        <xdr:cNvPr id="248" name="楕円 247">
          <a:extLst>
            <a:ext uri="{FF2B5EF4-FFF2-40B4-BE49-F238E27FC236}">
              <a16:creationId xmlns:a16="http://schemas.microsoft.com/office/drawing/2014/main" id="{7D430B7A-34E8-4812-A6FA-FFDB3EBD1378}"/>
            </a:ext>
          </a:extLst>
        </xdr:cNvPr>
        <xdr:cNvSpPr/>
      </xdr:nvSpPr>
      <xdr:spPr>
        <a:xfrm>
          <a:off x="9401175" y="1020000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66057</xdr:rowOff>
    </xdr:from>
    <xdr:ext cx="469744" cy="259045"/>
    <xdr:sp macro="" textlink="">
      <xdr:nvSpPr>
        <xdr:cNvPr id="249" name="【体育館・プール】&#10;一人当たり面積該当値テキスト">
          <a:extLst>
            <a:ext uri="{FF2B5EF4-FFF2-40B4-BE49-F238E27FC236}">
              <a16:creationId xmlns:a16="http://schemas.microsoft.com/office/drawing/2014/main" id="{19B5D815-44D6-43FA-A468-2B9113615C05}"/>
            </a:ext>
          </a:extLst>
        </xdr:cNvPr>
        <xdr:cNvSpPr txBox="1"/>
      </xdr:nvSpPr>
      <xdr:spPr>
        <a:xfrm>
          <a:off x="9467850" y="1011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154940</xdr:rowOff>
    </xdr:from>
    <xdr:to>
      <xdr:col>50</xdr:col>
      <xdr:colOff>165100</xdr:colOff>
      <xdr:row>63</xdr:row>
      <xdr:rowOff>85090</xdr:rowOff>
    </xdr:to>
    <xdr:sp macro="" textlink="">
      <xdr:nvSpPr>
        <xdr:cNvPr id="250" name="楕円 249">
          <a:extLst>
            <a:ext uri="{FF2B5EF4-FFF2-40B4-BE49-F238E27FC236}">
              <a16:creationId xmlns:a16="http://schemas.microsoft.com/office/drawing/2014/main" id="{5E994CD6-F66C-4985-8DEA-8B5F762008DB}"/>
            </a:ext>
          </a:extLst>
        </xdr:cNvPr>
        <xdr:cNvSpPr/>
      </xdr:nvSpPr>
      <xdr:spPr>
        <a:xfrm>
          <a:off x="8639175" y="102038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30480</xdr:rowOff>
    </xdr:from>
    <xdr:to>
      <xdr:col>55</xdr:col>
      <xdr:colOff>0</xdr:colOff>
      <xdr:row>63</xdr:row>
      <xdr:rowOff>34290</xdr:rowOff>
    </xdr:to>
    <xdr:cxnSp macro="">
      <xdr:nvCxnSpPr>
        <xdr:cNvPr id="251" name="直線コネクタ 250">
          <a:extLst>
            <a:ext uri="{FF2B5EF4-FFF2-40B4-BE49-F238E27FC236}">
              <a16:creationId xmlns:a16="http://schemas.microsoft.com/office/drawing/2014/main" id="{4B16F576-8B1A-4399-8E82-3712A429221E}"/>
            </a:ext>
          </a:extLst>
        </xdr:cNvPr>
        <xdr:cNvCxnSpPr/>
      </xdr:nvCxnSpPr>
      <xdr:spPr>
        <a:xfrm flipV="1">
          <a:off x="8686800" y="10238105"/>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158750</xdr:rowOff>
    </xdr:from>
    <xdr:to>
      <xdr:col>46</xdr:col>
      <xdr:colOff>38100</xdr:colOff>
      <xdr:row>63</xdr:row>
      <xdr:rowOff>88900</xdr:rowOff>
    </xdr:to>
    <xdr:sp macro="" textlink="">
      <xdr:nvSpPr>
        <xdr:cNvPr id="252" name="楕円 251">
          <a:extLst>
            <a:ext uri="{FF2B5EF4-FFF2-40B4-BE49-F238E27FC236}">
              <a16:creationId xmlns:a16="http://schemas.microsoft.com/office/drawing/2014/main" id="{D1C6E732-1A7A-4CD9-A5E0-418F879B57AC}"/>
            </a:ext>
          </a:extLst>
        </xdr:cNvPr>
        <xdr:cNvSpPr/>
      </xdr:nvSpPr>
      <xdr:spPr>
        <a:xfrm>
          <a:off x="7839075" y="102108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34290</xdr:rowOff>
    </xdr:from>
    <xdr:to>
      <xdr:col>50</xdr:col>
      <xdr:colOff>114300</xdr:colOff>
      <xdr:row>63</xdr:row>
      <xdr:rowOff>38100</xdr:rowOff>
    </xdr:to>
    <xdr:cxnSp macro="">
      <xdr:nvCxnSpPr>
        <xdr:cNvPr id="253" name="直線コネクタ 252">
          <a:extLst>
            <a:ext uri="{FF2B5EF4-FFF2-40B4-BE49-F238E27FC236}">
              <a16:creationId xmlns:a16="http://schemas.microsoft.com/office/drawing/2014/main" id="{F5656199-D491-421B-BEFC-2FEEC867BD1B}"/>
            </a:ext>
          </a:extLst>
        </xdr:cNvPr>
        <xdr:cNvCxnSpPr/>
      </xdr:nvCxnSpPr>
      <xdr:spPr>
        <a:xfrm flipV="1">
          <a:off x="7886700" y="10241915"/>
          <a:ext cx="80010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158750</xdr:rowOff>
    </xdr:from>
    <xdr:to>
      <xdr:col>41</xdr:col>
      <xdr:colOff>101600</xdr:colOff>
      <xdr:row>63</xdr:row>
      <xdr:rowOff>88900</xdr:rowOff>
    </xdr:to>
    <xdr:sp macro="" textlink="">
      <xdr:nvSpPr>
        <xdr:cNvPr id="254" name="楕円 253">
          <a:extLst>
            <a:ext uri="{FF2B5EF4-FFF2-40B4-BE49-F238E27FC236}">
              <a16:creationId xmlns:a16="http://schemas.microsoft.com/office/drawing/2014/main" id="{698615C6-AD2C-4DAB-8E45-557DA8E0C88A}"/>
            </a:ext>
          </a:extLst>
        </xdr:cNvPr>
        <xdr:cNvSpPr/>
      </xdr:nvSpPr>
      <xdr:spPr>
        <a:xfrm>
          <a:off x="7029450" y="102108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38100</xdr:rowOff>
    </xdr:from>
    <xdr:to>
      <xdr:col>45</xdr:col>
      <xdr:colOff>177800</xdr:colOff>
      <xdr:row>63</xdr:row>
      <xdr:rowOff>38100</xdr:rowOff>
    </xdr:to>
    <xdr:cxnSp macro="">
      <xdr:nvCxnSpPr>
        <xdr:cNvPr id="255" name="直線コネクタ 254">
          <a:extLst>
            <a:ext uri="{FF2B5EF4-FFF2-40B4-BE49-F238E27FC236}">
              <a16:creationId xmlns:a16="http://schemas.microsoft.com/office/drawing/2014/main" id="{492B0E88-F228-4A18-A4C1-8C2B98F7A637}"/>
            </a:ext>
          </a:extLst>
        </xdr:cNvPr>
        <xdr:cNvCxnSpPr/>
      </xdr:nvCxnSpPr>
      <xdr:spPr>
        <a:xfrm>
          <a:off x="7077075" y="102489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162560</xdr:rowOff>
    </xdr:from>
    <xdr:to>
      <xdr:col>36</xdr:col>
      <xdr:colOff>165100</xdr:colOff>
      <xdr:row>63</xdr:row>
      <xdr:rowOff>92710</xdr:rowOff>
    </xdr:to>
    <xdr:sp macro="" textlink="">
      <xdr:nvSpPr>
        <xdr:cNvPr id="256" name="楕円 255">
          <a:extLst>
            <a:ext uri="{FF2B5EF4-FFF2-40B4-BE49-F238E27FC236}">
              <a16:creationId xmlns:a16="http://schemas.microsoft.com/office/drawing/2014/main" id="{433B2B0F-B1C1-42E0-B849-54302DBAB245}"/>
            </a:ext>
          </a:extLst>
        </xdr:cNvPr>
        <xdr:cNvSpPr/>
      </xdr:nvSpPr>
      <xdr:spPr>
        <a:xfrm>
          <a:off x="6238875" y="102082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38100</xdr:rowOff>
    </xdr:from>
    <xdr:to>
      <xdr:col>41</xdr:col>
      <xdr:colOff>50800</xdr:colOff>
      <xdr:row>63</xdr:row>
      <xdr:rowOff>41910</xdr:rowOff>
    </xdr:to>
    <xdr:cxnSp macro="">
      <xdr:nvCxnSpPr>
        <xdr:cNvPr id="257" name="直線コネクタ 256">
          <a:extLst>
            <a:ext uri="{FF2B5EF4-FFF2-40B4-BE49-F238E27FC236}">
              <a16:creationId xmlns:a16="http://schemas.microsoft.com/office/drawing/2014/main" id="{D8F16379-39E8-4EFD-AB1D-2B100C00C668}"/>
            </a:ext>
          </a:extLst>
        </xdr:cNvPr>
        <xdr:cNvCxnSpPr/>
      </xdr:nvCxnSpPr>
      <xdr:spPr>
        <a:xfrm flipV="1">
          <a:off x="6286500" y="10248900"/>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0ED1B5AA-6ACF-418E-B367-BA5135B948B5}"/>
            </a:ext>
          </a:extLst>
        </xdr:cNvPr>
        <xdr:cNvSpPr txBox="1"/>
      </xdr:nvSpPr>
      <xdr:spPr>
        <a:xfrm>
          <a:off x="8458277" y="974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A66D04CD-1473-4A04-AF5C-DF1456492DF9}"/>
            </a:ext>
          </a:extLst>
        </xdr:cNvPr>
        <xdr:cNvSpPr txBox="1"/>
      </xdr:nvSpPr>
      <xdr:spPr>
        <a:xfrm>
          <a:off x="7677227" y="975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8748A4E9-53D6-48D9-81A1-E68C67BE7471}"/>
            </a:ext>
          </a:extLst>
        </xdr:cNvPr>
        <xdr:cNvSpPr txBox="1"/>
      </xdr:nvSpPr>
      <xdr:spPr>
        <a:xfrm>
          <a:off x="6867602" y="976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113047</xdr:rowOff>
    </xdr:from>
    <xdr:ext cx="469744" cy="259045"/>
    <xdr:sp macro="" textlink="">
      <xdr:nvSpPr>
        <xdr:cNvPr id="261" name="n_4aveValue【体育館・プール】&#10;一人当たり面積">
          <a:extLst>
            <a:ext uri="{FF2B5EF4-FFF2-40B4-BE49-F238E27FC236}">
              <a16:creationId xmlns:a16="http://schemas.microsoft.com/office/drawing/2014/main" id="{737BF0A1-FBA6-44D2-A5F1-D95EA688B9A0}"/>
            </a:ext>
          </a:extLst>
        </xdr:cNvPr>
        <xdr:cNvSpPr txBox="1"/>
      </xdr:nvSpPr>
      <xdr:spPr>
        <a:xfrm>
          <a:off x="6067502" y="967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76217</xdr:rowOff>
    </xdr:from>
    <xdr:ext cx="469744" cy="259045"/>
    <xdr:sp macro="" textlink="">
      <xdr:nvSpPr>
        <xdr:cNvPr id="262" name="n_1mainValue【体育館・プール】&#10;一人当たり面積">
          <a:extLst>
            <a:ext uri="{FF2B5EF4-FFF2-40B4-BE49-F238E27FC236}">
              <a16:creationId xmlns:a16="http://schemas.microsoft.com/office/drawing/2014/main" id="{BDBFEEE0-CFF3-43DC-A987-104EF40CA84A}"/>
            </a:ext>
          </a:extLst>
        </xdr:cNvPr>
        <xdr:cNvSpPr txBox="1"/>
      </xdr:nvSpPr>
      <xdr:spPr>
        <a:xfrm>
          <a:off x="8458277" y="1028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80027</xdr:rowOff>
    </xdr:from>
    <xdr:ext cx="469744" cy="259045"/>
    <xdr:sp macro="" textlink="">
      <xdr:nvSpPr>
        <xdr:cNvPr id="263" name="n_2mainValue【体育館・プール】&#10;一人当たり面積">
          <a:extLst>
            <a:ext uri="{FF2B5EF4-FFF2-40B4-BE49-F238E27FC236}">
              <a16:creationId xmlns:a16="http://schemas.microsoft.com/office/drawing/2014/main" id="{547E3FC1-0181-410C-A5CC-B021221D547D}"/>
            </a:ext>
          </a:extLst>
        </xdr:cNvPr>
        <xdr:cNvSpPr txBox="1"/>
      </xdr:nvSpPr>
      <xdr:spPr>
        <a:xfrm>
          <a:off x="7677227" y="10294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80027</xdr:rowOff>
    </xdr:from>
    <xdr:ext cx="469744" cy="259045"/>
    <xdr:sp macro="" textlink="">
      <xdr:nvSpPr>
        <xdr:cNvPr id="264" name="n_3mainValue【体育館・プール】&#10;一人当たり面積">
          <a:extLst>
            <a:ext uri="{FF2B5EF4-FFF2-40B4-BE49-F238E27FC236}">
              <a16:creationId xmlns:a16="http://schemas.microsoft.com/office/drawing/2014/main" id="{3DC0C832-71A8-4005-8956-42CB33785C15}"/>
            </a:ext>
          </a:extLst>
        </xdr:cNvPr>
        <xdr:cNvSpPr txBox="1"/>
      </xdr:nvSpPr>
      <xdr:spPr>
        <a:xfrm>
          <a:off x="6867602" y="10294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83837</xdr:rowOff>
    </xdr:from>
    <xdr:ext cx="469744" cy="259045"/>
    <xdr:sp macro="" textlink="">
      <xdr:nvSpPr>
        <xdr:cNvPr id="265" name="n_4mainValue【体育館・プール】&#10;一人当たり面積">
          <a:extLst>
            <a:ext uri="{FF2B5EF4-FFF2-40B4-BE49-F238E27FC236}">
              <a16:creationId xmlns:a16="http://schemas.microsoft.com/office/drawing/2014/main" id="{BC60DDB7-7416-45EE-8821-3D3236E16FBD}"/>
            </a:ext>
          </a:extLst>
        </xdr:cNvPr>
        <xdr:cNvSpPr txBox="1"/>
      </xdr:nvSpPr>
      <xdr:spPr>
        <a:xfrm>
          <a:off x="6067502" y="10297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49A16F2-137E-4906-96C4-BAF875391D3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B1ACC54-C61F-4EC4-981C-FC51E42057D0}"/>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6AD3000-9117-43A5-8BB4-743067A3F553}"/>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63FCB93A-209D-452B-90C6-396C77D48138}"/>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6CB15C4F-9DC8-44E3-B55F-FCBC08B5B5D8}"/>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62BDFF29-18DA-45A0-BD28-9D296DD318A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A93A82D3-FED4-4DE6-ADED-4948DC6CC293}"/>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3CD49813-EA00-455C-8A28-147974C48C8D}"/>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55F0102-B3EE-416C-BEC1-BD69E0780722}"/>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E14193B-7D05-4437-BADD-A5036DD709D3}"/>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2B0544EB-567D-4D9D-8E15-6A29F1D40B28}"/>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3BBB9451-E5B5-4007-BD70-4116F0D553A6}"/>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A766A19D-503D-4735-B157-B614006E1842}"/>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4136B262-56AD-4CB0-9A4F-BA8E2B852FA1}"/>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F7F5439A-8789-47FD-B3E5-4001BF16558B}"/>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64D9D9E1-3FC6-416C-A366-06353483994F}"/>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A6D7C2C8-3B24-41AE-A29B-432A73792E20}"/>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2E4E9725-1CDC-4679-9090-FFCB6BAE6F1C}"/>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4FECEF99-7377-4F0D-861D-5D4A93DADD07}"/>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B1BB9182-2E53-473B-96D3-FCFB8E9597B0}"/>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59433FD7-07B4-4D7B-8248-8D96690C6406}"/>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3B876441-86CA-442F-85F5-9E07E50D1D3C}"/>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1184CDFC-A2E2-4E21-8A06-62459C7D47F2}"/>
            </a:ext>
          </a:extLst>
        </xdr:cNvPr>
        <xdr:cNvCxnSpPr/>
      </xdr:nvCxnSpPr>
      <xdr:spPr>
        <a:xfrm flipV="1">
          <a:off x="4180840" y="12765532"/>
          <a:ext cx="0" cy="1207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6AB025BD-7E1E-482E-B8F8-C33DFF6AA6FD}"/>
            </a:ext>
          </a:extLst>
        </xdr:cNvPr>
        <xdr:cNvSpPr txBox="1"/>
      </xdr:nvSpPr>
      <xdr:spPr>
        <a:xfrm>
          <a:off x="42195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7AAA53DA-EE52-4657-96CB-8699A9138251}"/>
            </a:ext>
          </a:extLst>
        </xdr:cNvPr>
        <xdr:cNvCxnSpPr/>
      </xdr:nvCxnSpPr>
      <xdr:spPr>
        <a:xfrm>
          <a:off x="41052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E3B52424-D043-41FE-B27A-467758AA1938}"/>
            </a:ext>
          </a:extLst>
        </xdr:cNvPr>
        <xdr:cNvSpPr txBox="1"/>
      </xdr:nvSpPr>
      <xdr:spPr>
        <a:xfrm>
          <a:off x="4219575" y="12543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32D57AA2-5403-4E15-BD78-AC59CD4C4AB7}"/>
            </a:ext>
          </a:extLst>
        </xdr:cNvPr>
        <xdr:cNvCxnSpPr/>
      </xdr:nvCxnSpPr>
      <xdr:spPr>
        <a:xfrm>
          <a:off x="4105275" y="127655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DF6E5A61-6465-4A78-9A70-03FBDA876414}"/>
            </a:ext>
          </a:extLst>
        </xdr:cNvPr>
        <xdr:cNvSpPr txBox="1"/>
      </xdr:nvSpPr>
      <xdr:spPr>
        <a:xfrm>
          <a:off x="4219575" y="129274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BFEE210D-2922-49D9-B5DB-63193D8EC486}"/>
            </a:ext>
          </a:extLst>
        </xdr:cNvPr>
        <xdr:cNvSpPr/>
      </xdr:nvSpPr>
      <xdr:spPr>
        <a:xfrm>
          <a:off x="4124325" y="1306652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A5FFFFBA-8000-46BB-9411-2D2CF9E04127}"/>
            </a:ext>
          </a:extLst>
        </xdr:cNvPr>
        <xdr:cNvSpPr/>
      </xdr:nvSpPr>
      <xdr:spPr>
        <a:xfrm>
          <a:off x="3381375" y="130605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91913A7F-568F-4CD0-AA5A-2EF917B13EBE}"/>
            </a:ext>
          </a:extLst>
        </xdr:cNvPr>
        <xdr:cNvSpPr/>
      </xdr:nvSpPr>
      <xdr:spPr>
        <a:xfrm>
          <a:off x="2571750" y="130605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2581A5AF-9313-4DAB-95AE-C8226FDBD60E}"/>
            </a:ext>
          </a:extLst>
        </xdr:cNvPr>
        <xdr:cNvSpPr/>
      </xdr:nvSpPr>
      <xdr:spPr>
        <a:xfrm>
          <a:off x="1781175" y="130317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8" name="フローチャート: 判断 297">
          <a:extLst>
            <a:ext uri="{FF2B5EF4-FFF2-40B4-BE49-F238E27FC236}">
              <a16:creationId xmlns:a16="http://schemas.microsoft.com/office/drawing/2014/main" id="{CBE047D9-E8BE-4B16-8A55-014E82A3A105}"/>
            </a:ext>
          </a:extLst>
        </xdr:cNvPr>
        <xdr:cNvSpPr/>
      </xdr:nvSpPr>
      <xdr:spPr>
        <a:xfrm>
          <a:off x="981075" y="1301165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DC0EE7F-0B91-4788-8EBF-C55A045FEE65}"/>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725477B-C8EB-444E-BDDD-CEA25CC0D9D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4665709-DCC3-4F73-BE60-E5615E3ADBB6}"/>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C01225E-F46C-4C1C-94DF-AE853A7A9FE2}"/>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BDBB6A1-ED72-4678-A157-840231E3BD1A}"/>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117602</xdr:rowOff>
    </xdr:from>
    <xdr:to>
      <xdr:col>24</xdr:col>
      <xdr:colOff>114300</xdr:colOff>
      <xdr:row>82</xdr:row>
      <xdr:rowOff>47752</xdr:rowOff>
    </xdr:to>
    <xdr:sp macro="" textlink="">
      <xdr:nvSpPr>
        <xdr:cNvPr id="304" name="楕円 303">
          <a:extLst>
            <a:ext uri="{FF2B5EF4-FFF2-40B4-BE49-F238E27FC236}">
              <a16:creationId xmlns:a16="http://schemas.microsoft.com/office/drawing/2014/main" id="{4F1C1624-5ACF-4549-9490-48480C8F7565}"/>
            </a:ext>
          </a:extLst>
        </xdr:cNvPr>
        <xdr:cNvSpPr/>
      </xdr:nvSpPr>
      <xdr:spPr>
        <a:xfrm>
          <a:off x="4124325" y="1324622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96029</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A2E89283-E2E5-4D99-94D3-C7DE07C820DB}"/>
            </a:ext>
          </a:extLst>
        </xdr:cNvPr>
        <xdr:cNvSpPr txBox="1"/>
      </xdr:nvSpPr>
      <xdr:spPr>
        <a:xfrm>
          <a:off x="4219575" y="13221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74168</xdr:rowOff>
    </xdr:from>
    <xdr:to>
      <xdr:col>20</xdr:col>
      <xdr:colOff>38100</xdr:colOff>
      <xdr:row>82</xdr:row>
      <xdr:rowOff>4318</xdr:rowOff>
    </xdr:to>
    <xdr:sp macro="" textlink="">
      <xdr:nvSpPr>
        <xdr:cNvPr id="306" name="楕円 305">
          <a:extLst>
            <a:ext uri="{FF2B5EF4-FFF2-40B4-BE49-F238E27FC236}">
              <a16:creationId xmlns:a16="http://schemas.microsoft.com/office/drawing/2014/main" id="{A742D000-5C98-4009-BBB7-AA207DE20501}"/>
            </a:ext>
          </a:extLst>
        </xdr:cNvPr>
        <xdr:cNvSpPr/>
      </xdr:nvSpPr>
      <xdr:spPr>
        <a:xfrm>
          <a:off x="3381375" y="131996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124968</xdr:rowOff>
    </xdr:from>
    <xdr:to>
      <xdr:col>24</xdr:col>
      <xdr:colOff>63500</xdr:colOff>
      <xdr:row>81</xdr:row>
      <xdr:rowOff>168402</xdr:rowOff>
    </xdr:to>
    <xdr:cxnSp macro="">
      <xdr:nvCxnSpPr>
        <xdr:cNvPr id="307" name="直線コネクタ 306">
          <a:extLst>
            <a:ext uri="{FF2B5EF4-FFF2-40B4-BE49-F238E27FC236}">
              <a16:creationId xmlns:a16="http://schemas.microsoft.com/office/drawing/2014/main" id="{6271EEDA-27C5-4D0A-BD10-27E7A6A04A65}"/>
            </a:ext>
          </a:extLst>
        </xdr:cNvPr>
        <xdr:cNvCxnSpPr/>
      </xdr:nvCxnSpPr>
      <xdr:spPr>
        <a:xfrm>
          <a:off x="3429000" y="13247243"/>
          <a:ext cx="752475" cy="3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19304</xdr:rowOff>
    </xdr:from>
    <xdr:to>
      <xdr:col>15</xdr:col>
      <xdr:colOff>101600</xdr:colOff>
      <xdr:row>81</xdr:row>
      <xdr:rowOff>120904</xdr:rowOff>
    </xdr:to>
    <xdr:sp macro="" textlink="">
      <xdr:nvSpPr>
        <xdr:cNvPr id="308" name="楕円 307">
          <a:extLst>
            <a:ext uri="{FF2B5EF4-FFF2-40B4-BE49-F238E27FC236}">
              <a16:creationId xmlns:a16="http://schemas.microsoft.com/office/drawing/2014/main" id="{8B408438-ED22-4BAB-92BD-D83F1A9EAB2A}"/>
            </a:ext>
          </a:extLst>
        </xdr:cNvPr>
        <xdr:cNvSpPr/>
      </xdr:nvSpPr>
      <xdr:spPr>
        <a:xfrm>
          <a:off x="2571750" y="131447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70104</xdr:rowOff>
    </xdr:from>
    <xdr:to>
      <xdr:col>19</xdr:col>
      <xdr:colOff>177800</xdr:colOff>
      <xdr:row>81</xdr:row>
      <xdr:rowOff>124968</xdr:rowOff>
    </xdr:to>
    <xdr:cxnSp macro="">
      <xdr:nvCxnSpPr>
        <xdr:cNvPr id="309" name="直線コネクタ 308">
          <a:extLst>
            <a:ext uri="{FF2B5EF4-FFF2-40B4-BE49-F238E27FC236}">
              <a16:creationId xmlns:a16="http://schemas.microsoft.com/office/drawing/2014/main" id="{06750281-FEA0-4E8C-A1F6-11B7282E11C0}"/>
            </a:ext>
          </a:extLst>
        </xdr:cNvPr>
        <xdr:cNvCxnSpPr/>
      </xdr:nvCxnSpPr>
      <xdr:spPr>
        <a:xfrm>
          <a:off x="2619375" y="13192379"/>
          <a:ext cx="809625"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167894</xdr:rowOff>
    </xdr:from>
    <xdr:to>
      <xdr:col>10</xdr:col>
      <xdr:colOff>165100</xdr:colOff>
      <xdr:row>81</xdr:row>
      <xdr:rowOff>98044</xdr:rowOff>
    </xdr:to>
    <xdr:sp macro="" textlink="">
      <xdr:nvSpPr>
        <xdr:cNvPr id="310" name="楕円 309">
          <a:extLst>
            <a:ext uri="{FF2B5EF4-FFF2-40B4-BE49-F238E27FC236}">
              <a16:creationId xmlns:a16="http://schemas.microsoft.com/office/drawing/2014/main" id="{3509CA04-B508-40CF-86DD-C34B979E40A4}"/>
            </a:ext>
          </a:extLst>
        </xdr:cNvPr>
        <xdr:cNvSpPr/>
      </xdr:nvSpPr>
      <xdr:spPr>
        <a:xfrm>
          <a:off x="1781175" y="131282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47244</xdr:rowOff>
    </xdr:from>
    <xdr:to>
      <xdr:col>15</xdr:col>
      <xdr:colOff>50800</xdr:colOff>
      <xdr:row>81</xdr:row>
      <xdr:rowOff>70104</xdr:rowOff>
    </xdr:to>
    <xdr:cxnSp macro="">
      <xdr:nvCxnSpPr>
        <xdr:cNvPr id="311" name="直線コネクタ 310">
          <a:extLst>
            <a:ext uri="{FF2B5EF4-FFF2-40B4-BE49-F238E27FC236}">
              <a16:creationId xmlns:a16="http://schemas.microsoft.com/office/drawing/2014/main" id="{19F479C9-B5F5-4C3B-AEA3-25945CB4AF0D}"/>
            </a:ext>
          </a:extLst>
        </xdr:cNvPr>
        <xdr:cNvCxnSpPr/>
      </xdr:nvCxnSpPr>
      <xdr:spPr>
        <a:xfrm>
          <a:off x="1828800" y="13175869"/>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103887</xdr:rowOff>
    </xdr:from>
    <xdr:to>
      <xdr:col>6</xdr:col>
      <xdr:colOff>38100</xdr:colOff>
      <xdr:row>81</xdr:row>
      <xdr:rowOff>34037</xdr:rowOff>
    </xdr:to>
    <xdr:sp macro="" textlink="">
      <xdr:nvSpPr>
        <xdr:cNvPr id="312" name="楕円 311">
          <a:extLst>
            <a:ext uri="{FF2B5EF4-FFF2-40B4-BE49-F238E27FC236}">
              <a16:creationId xmlns:a16="http://schemas.microsoft.com/office/drawing/2014/main" id="{4F3BE845-818B-4749-8777-FF5BD403DAAD}"/>
            </a:ext>
          </a:extLst>
        </xdr:cNvPr>
        <xdr:cNvSpPr/>
      </xdr:nvSpPr>
      <xdr:spPr>
        <a:xfrm>
          <a:off x="981075" y="1307058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154687</xdr:rowOff>
    </xdr:from>
    <xdr:to>
      <xdr:col>10</xdr:col>
      <xdr:colOff>114300</xdr:colOff>
      <xdr:row>81</xdr:row>
      <xdr:rowOff>47244</xdr:rowOff>
    </xdr:to>
    <xdr:cxnSp macro="">
      <xdr:nvCxnSpPr>
        <xdr:cNvPr id="313" name="直線コネクタ 312">
          <a:extLst>
            <a:ext uri="{FF2B5EF4-FFF2-40B4-BE49-F238E27FC236}">
              <a16:creationId xmlns:a16="http://schemas.microsoft.com/office/drawing/2014/main" id="{7367FDC3-F186-4BD7-957D-EA69D60A4099}"/>
            </a:ext>
          </a:extLst>
        </xdr:cNvPr>
        <xdr:cNvCxnSpPr/>
      </xdr:nvCxnSpPr>
      <xdr:spPr>
        <a:xfrm>
          <a:off x="1028700" y="13118212"/>
          <a:ext cx="800100" cy="5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314" name="n_1aveValue【福祉施設】&#10;有形固定資産減価償却率">
          <a:extLst>
            <a:ext uri="{FF2B5EF4-FFF2-40B4-BE49-F238E27FC236}">
              <a16:creationId xmlns:a16="http://schemas.microsoft.com/office/drawing/2014/main" id="{C442BFBB-976E-416E-BC06-E720FC4CD27E}"/>
            </a:ext>
          </a:extLst>
        </xdr:cNvPr>
        <xdr:cNvSpPr txBox="1"/>
      </xdr:nvSpPr>
      <xdr:spPr>
        <a:xfrm>
          <a:off x="3239144" y="12848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15" name="n_2aveValue【福祉施設】&#10;有形固定資産減価償却率">
          <a:extLst>
            <a:ext uri="{FF2B5EF4-FFF2-40B4-BE49-F238E27FC236}">
              <a16:creationId xmlns:a16="http://schemas.microsoft.com/office/drawing/2014/main" id="{EC2FB662-4C98-4A82-ACAE-74671F81E602}"/>
            </a:ext>
          </a:extLst>
        </xdr:cNvPr>
        <xdr:cNvSpPr txBox="1"/>
      </xdr:nvSpPr>
      <xdr:spPr>
        <a:xfrm>
          <a:off x="2439044" y="12848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11701</xdr:rowOff>
    </xdr:from>
    <xdr:ext cx="405111" cy="259045"/>
    <xdr:sp macro="" textlink="">
      <xdr:nvSpPr>
        <xdr:cNvPr id="316" name="n_3aveValue【福祉施設】&#10;有形固定資産減価償却率">
          <a:extLst>
            <a:ext uri="{FF2B5EF4-FFF2-40B4-BE49-F238E27FC236}">
              <a16:creationId xmlns:a16="http://schemas.microsoft.com/office/drawing/2014/main" id="{12A724B8-474F-4016-B3FA-FEDB452A66ED}"/>
            </a:ext>
          </a:extLst>
        </xdr:cNvPr>
        <xdr:cNvSpPr txBox="1"/>
      </xdr:nvSpPr>
      <xdr:spPr>
        <a:xfrm>
          <a:off x="1648469" y="12810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169435</xdr:rowOff>
    </xdr:from>
    <xdr:ext cx="405111" cy="259045"/>
    <xdr:sp macro="" textlink="">
      <xdr:nvSpPr>
        <xdr:cNvPr id="317" name="n_4aveValue【福祉施設】&#10;有形固定資産減価償却率">
          <a:extLst>
            <a:ext uri="{FF2B5EF4-FFF2-40B4-BE49-F238E27FC236}">
              <a16:creationId xmlns:a16="http://schemas.microsoft.com/office/drawing/2014/main" id="{F420DB23-CD56-450C-8E02-98F8147BA29D}"/>
            </a:ext>
          </a:extLst>
        </xdr:cNvPr>
        <xdr:cNvSpPr txBox="1"/>
      </xdr:nvSpPr>
      <xdr:spPr>
        <a:xfrm>
          <a:off x="848369" y="1279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166895</xdr:rowOff>
    </xdr:from>
    <xdr:ext cx="405111" cy="259045"/>
    <xdr:sp macro="" textlink="">
      <xdr:nvSpPr>
        <xdr:cNvPr id="318" name="n_1mainValue【福祉施設】&#10;有形固定資産減価償却率">
          <a:extLst>
            <a:ext uri="{FF2B5EF4-FFF2-40B4-BE49-F238E27FC236}">
              <a16:creationId xmlns:a16="http://schemas.microsoft.com/office/drawing/2014/main" id="{1D56B1D1-2CE0-485C-914C-D6AED62934DD}"/>
            </a:ext>
          </a:extLst>
        </xdr:cNvPr>
        <xdr:cNvSpPr txBox="1"/>
      </xdr:nvSpPr>
      <xdr:spPr>
        <a:xfrm>
          <a:off x="3239144" y="1328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112031</xdr:rowOff>
    </xdr:from>
    <xdr:ext cx="405111" cy="259045"/>
    <xdr:sp macro="" textlink="">
      <xdr:nvSpPr>
        <xdr:cNvPr id="319" name="n_2mainValue【福祉施設】&#10;有形固定資産減価償却率">
          <a:extLst>
            <a:ext uri="{FF2B5EF4-FFF2-40B4-BE49-F238E27FC236}">
              <a16:creationId xmlns:a16="http://schemas.microsoft.com/office/drawing/2014/main" id="{EFCBAD20-4B0F-4716-8104-DDDFD2C10D9C}"/>
            </a:ext>
          </a:extLst>
        </xdr:cNvPr>
        <xdr:cNvSpPr txBox="1"/>
      </xdr:nvSpPr>
      <xdr:spPr>
        <a:xfrm>
          <a:off x="2439044" y="13237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89171</xdr:rowOff>
    </xdr:from>
    <xdr:ext cx="405111" cy="259045"/>
    <xdr:sp macro="" textlink="">
      <xdr:nvSpPr>
        <xdr:cNvPr id="320" name="n_3mainValue【福祉施設】&#10;有形固定資産減価償却率">
          <a:extLst>
            <a:ext uri="{FF2B5EF4-FFF2-40B4-BE49-F238E27FC236}">
              <a16:creationId xmlns:a16="http://schemas.microsoft.com/office/drawing/2014/main" id="{259DC4B2-002A-48C6-88A7-C88E09FD7352}"/>
            </a:ext>
          </a:extLst>
        </xdr:cNvPr>
        <xdr:cNvSpPr txBox="1"/>
      </xdr:nvSpPr>
      <xdr:spPr>
        <a:xfrm>
          <a:off x="1648469" y="13211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25164</xdr:rowOff>
    </xdr:from>
    <xdr:ext cx="405111" cy="259045"/>
    <xdr:sp macro="" textlink="">
      <xdr:nvSpPr>
        <xdr:cNvPr id="321" name="n_4mainValue【福祉施設】&#10;有形固定資産減価償却率">
          <a:extLst>
            <a:ext uri="{FF2B5EF4-FFF2-40B4-BE49-F238E27FC236}">
              <a16:creationId xmlns:a16="http://schemas.microsoft.com/office/drawing/2014/main" id="{F7A9FCEF-2646-46C5-A4FD-A507FC6E6530}"/>
            </a:ext>
          </a:extLst>
        </xdr:cNvPr>
        <xdr:cNvSpPr txBox="1"/>
      </xdr:nvSpPr>
      <xdr:spPr>
        <a:xfrm>
          <a:off x="848369" y="13153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1237895F-0468-4322-A5B2-D0946BF4B251}"/>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B4181D0-3006-430F-B212-5884A3338B05}"/>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773A4926-B3AA-465B-B3B4-A93C71323894}"/>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956F306-54A5-47F0-9230-1E90A2F54E29}"/>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31FF8CA0-2EA8-4431-91BA-74CC5F1DCF12}"/>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434386A-C2C6-4BA7-91FB-DFC35A9F900A}"/>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6E17FB1-0434-4B91-A826-520E7E2C5DBD}"/>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7C5608B-A528-4068-89B5-B3FB53A07AA7}"/>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B139CDC-D645-492D-BBAE-7DD7C9D9EC04}"/>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C5C1610-16A5-4141-A1B4-AC7BFCD407A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493DE8C2-42F3-4E16-9018-5BB1635E3172}"/>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8781932E-3764-46A8-912B-870F4B8DC82B}"/>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4AC134E1-855F-4D77-A491-4DB79CBB0E4A}"/>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1841A8EB-58FA-4C3C-B068-BE931825F1A5}"/>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CCAB9E30-31B8-43DC-9861-EE31B3B8B6CA}"/>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A9ACBCAF-5022-44F6-B1AD-4D3588F7D00A}"/>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86E4654A-FE1A-41A1-8085-1E4D5C57505D}"/>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63CF06A1-D047-4388-AF11-11DFD2A2BD27}"/>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2C387F82-BDF6-43FB-8B53-257A8D0A49A9}"/>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C7130432-20E1-4F76-89A3-EB57D22A6424}"/>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E3E0C104-EC08-40F0-A493-641274061C15}"/>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1E743630-FE7B-49D1-A9A1-CAFB930A2540}"/>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ACF26844-4593-4755-9523-1FCD6702176D}"/>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21B2EC6C-925F-45B5-BE6B-00D781B3AC65}"/>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E5ACD79C-F680-4522-8E1B-0F8E371B583C}"/>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952DB0B8-712C-4D61-83DF-62115CD4E503}"/>
            </a:ext>
          </a:extLst>
        </xdr:cNvPr>
        <xdr:cNvCxnSpPr/>
      </xdr:nvCxnSpPr>
      <xdr:spPr>
        <a:xfrm flipV="1">
          <a:off x="9429115" y="12699546"/>
          <a:ext cx="0" cy="134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DE285FAF-0623-4EA0-AE19-312AF83D4EC1}"/>
            </a:ext>
          </a:extLst>
        </xdr:cNvPr>
        <xdr:cNvSpPr txBox="1"/>
      </xdr:nvSpPr>
      <xdr:spPr>
        <a:xfrm>
          <a:off x="9467850"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8C542464-0BE2-44B5-B1EB-11083C2ED33D}"/>
            </a:ext>
          </a:extLst>
        </xdr:cNvPr>
        <xdr:cNvCxnSpPr/>
      </xdr:nvCxnSpPr>
      <xdr:spPr>
        <a:xfrm>
          <a:off x="9363075" y="140493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A3C32E30-58F0-4CD1-93F4-F0A87DB04BFA}"/>
            </a:ext>
          </a:extLst>
        </xdr:cNvPr>
        <xdr:cNvSpPr txBox="1"/>
      </xdr:nvSpPr>
      <xdr:spPr>
        <a:xfrm>
          <a:off x="9467850" y="1248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57549757-DB22-42B1-97AD-B9AB85DF4DEE}"/>
            </a:ext>
          </a:extLst>
        </xdr:cNvPr>
        <xdr:cNvCxnSpPr/>
      </xdr:nvCxnSpPr>
      <xdr:spPr>
        <a:xfrm>
          <a:off x="9363075" y="1269954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22877</xdr:rowOff>
    </xdr:from>
    <xdr:ext cx="469744" cy="259045"/>
    <xdr:sp macro="" textlink="">
      <xdr:nvSpPr>
        <xdr:cNvPr id="352" name="【福祉施設】&#10;一人当たり面積平均値テキスト">
          <a:extLst>
            <a:ext uri="{FF2B5EF4-FFF2-40B4-BE49-F238E27FC236}">
              <a16:creationId xmlns:a16="http://schemas.microsoft.com/office/drawing/2014/main" id="{AE80FC2E-A377-4CC1-AF68-A06FAAECEFBF}"/>
            </a:ext>
          </a:extLst>
        </xdr:cNvPr>
        <xdr:cNvSpPr txBox="1"/>
      </xdr:nvSpPr>
      <xdr:spPr>
        <a:xfrm>
          <a:off x="9467850" y="13475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29B8DF32-171B-4FCA-878C-8A55E5B865E9}"/>
            </a:ext>
          </a:extLst>
        </xdr:cNvPr>
        <xdr:cNvSpPr/>
      </xdr:nvSpPr>
      <xdr:spPr>
        <a:xfrm>
          <a:off x="9401175" y="1349692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8EE0A258-2AD8-465A-ACA8-C0F8CAE3E6B5}"/>
            </a:ext>
          </a:extLst>
        </xdr:cNvPr>
        <xdr:cNvSpPr/>
      </xdr:nvSpPr>
      <xdr:spPr>
        <a:xfrm>
          <a:off x="8639175" y="135264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9C9B395C-3821-40E1-B937-BF16C94AA944}"/>
            </a:ext>
          </a:extLst>
        </xdr:cNvPr>
        <xdr:cNvSpPr/>
      </xdr:nvSpPr>
      <xdr:spPr>
        <a:xfrm>
          <a:off x="7839075" y="1352640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AEBC827B-BD65-41AE-ACF0-CC8D5BF3B8B9}"/>
            </a:ext>
          </a:extLst>
        </xdr:cNvPr>
        <xdr:cNvSpPr/>
      </xdr:nvSpPr>
      <xdr:spPr>
        <a:xfrm>
          <a:off x="7029450" y="135341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93436</xdr:rowOff>
    </xdr:from>
    <xdr:to>
      <xdr:col>36</xdr:col>
      <xdr:colOff>165100</xdr:colOff>
      <xdr:row>82</xdr:row>
      <xdr:rowOff>23586</xdr:rowOff>
    </xdr:to>
    <xdr:sp macro="" textlink="">
      <xdr:nvSpPr>
        <xdr:cNvPr id="357" name="フローチャート: 判断 356">
          <a:extLst>
            <a:ext uri="{FF2B5EF4-FFF2-40B4-BE49-F238E27FC236}">
              <a16:creationId xmlns:a16="http://schemas.microsoft.com/office/drawing/2014/main" id="{6534C7E5-9742-4C6F-96F7-9B7FC02F8299}"/>
            </a:ext>
          </a:extLst>
        </xdr:cNvPr>
        <xdr:cNvSpPr/>
      </xdr:nvSpPr>
      <xdr:spPr>
        <a:xfrm>
          <a:off x="6238875" y="132188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E95EA45-AFF4-4192-A9B9-0783880B4CAD}"/>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9918AE2-ED0D-4A88-A273-24076D699C05}"/>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C20F479C-68BF-4C99-95D6-BC4319E83DE6}"/>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DC2B7B2-8C4F-4681-BEF5-6CF6C63853B6}"/>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F3135BE0-F8CE-47A7-A7E5-AA42DE6C4FAA}"/>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77107</xdr:rowOff>
    </xdr:from>
    <xdr:to>
      <xdr:col>55</xdr:col>
      <xdr:colOff>50800</xdr:colOff>
      <xdr:row>80</xdr:row>
      <xdr:rowOff>7257</xdr:rowOff>
    </xdr:to>
    <xdr:sp macro="" textlink="">
      <xdr:nvSpPr>
        <xdr:cNvPr id="363" name="楕円 362">
          <a:extLst>
            <a:ext uri="{FF2B5EF4-FFF2-40B4-BE49-F238E27FC236}">
              <a16:creationId xmlns:a16="http://schemas.microsoft.com/office/drawing/2014/main" id="{F2F7008D-ED5F-4153-9DF6-CA2E8E675878}"/>
            </a:ext>
          </a:extLst>
        </xdr:cNvPr>
        <xdr:cNvSpPr/>
      </xdr:nvSpPr>
      <xdr:spPr>
        <a:xfrm>
          <a:off x="9401175" y="1287870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99984</xdr:rowOff>
    </xdr:from>
    <xdr:ext cx="469744" cy="259045"/>
    <xdr:sp macro="" textlink="">
      <xdr:nvSpPr>
        <xdr:cNvPr id="364" name="【福祉施設】&#10;一人当たり面積該当値テキスト">
          <a:extLst>
            <a:ext uri="{FF2B5EF4-FFF2-40B4-BE49-F238E27FC236}">
              <a16:creationId xmlns:a16="http://schemas.microsoft.com/office/drawing/2014/main" id="{38B898E2-C1F8-4872-81BA-72F2FF7D8B79}"/>
            </a:ext>
          </a:extLst>
        </xdr:cNvPr>
        <xdr:cNvSpPr txBox="1"/>
      </xdr:nvSpPr>
      <xdr:spPr>
        <a:xfrm>
          <a:off x="9467850" y="12742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87993</xdr:rowOff>
    </xdr:from>
    <xdr:to>
      <xdr:col>50</xdr:col>
      <xdr:colOff>165100</xdr:colOff>
      <xdr:row>80</xdr:row>
      <xdr:rowOff>18143</xdr:rowOff>
    </xdr:to>
    <xdr:sp macro="" textlink="">
      <xdr:nvSpPr>
        <xdr:cNvPr id="365" name="楕円 364">
          <a:extLst>
            <a:ext uri="{FF2B5EF4-FFF2-40B4-BE49-F238E27FC236}">
              <a16:creationId xmlns:a16="http://schemas.microsoft.com/office/drawing/2014/main" id="{D611A8D2-5995-4602-9C98-D581CC589645}"/>
            </a:ext>
          </a:extLst>
        </xdr:cNvPr>
        <xdr:cNvSpPr/>
      </xdr:nvSpPr>
      <xdr:spPr>
        <a:xfrm>
          <a:off x="8639175" y="128864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127907</xdr:rowOff>
    </xdr:from>
    <xdr:to>
      <xdr:col>55</xdr:col>
      <xdr:colOff>0</xdr:colOff>
      <xdr:row>79</xdr:row>
      <xdr:rowOff>138793</xdr:rowOff>
    </xdr:to>
    <xdr:cxnSp macro="">
      <xdr:nvCxnSpPr>
        <xdr:cNvPr id="366" name="直線コネクタ 365">
          <a:extLst>
            <a:ext uri="{FF2B5EF4-FFF2-40B4-BE49-F238E27FC236}">
              <a16:creationId xmlns:a16="http://schemas.microsoft.com/office/drawing/2014/main" id="{7C7E1407-0A2D-48C1-810A-C5B73734D1C6}"/>
            </a:ext>
          </a:extLst>
        </xdr:cNvPr>
        <xdr:cNvCxnSpPr/>
      </xdr:nvCxnSpPr>
      <xdr:spPr>
        <a:xfrm flipV="1">
          <a:off x="8686800" y="12926332"/>
          <a:ext cx="74295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98879</xdr:rowOff>
    </xdr:from>
    <xdr:to>
      <xdr:col>46</xdr:col>
      <xdr:colOff>38100</xdr:colOff>
      <xdr:row>80</xdr:row>
      <xdr:rowOff>29029</xdr:rowOff>
    </xdr:to>
    <xdr:sp macro="" textlink="">
      <xdr:nvSpPr>
        <xdr:cNvPr id="367" name="楕円 366">
          <a:extLst>
            <a:ext uri="{FF2B5EF4-FFF2-40B4-BE49-F238E27FC236}">
              <a16:creationId xmlns:a16="http://schemas.microsoft.com/office/drawing/2014/main" id="{D662C8C3-C86F-4E4B-85FC-EFF4334220FE}"/>
            </a:ext>
          </a:extLst>
        </xdr:cNvPr>
        <xdr:cNvSpPr/>
      </xdr:nvSpPr>
      <xdr:spPr>
        <a:xfrm>
          <a:off x="7839075" y="1290365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138793</xdr:rowOff>
    </xdr:from>
    <xdr:to>
      <xdr:col>50</xdr:col>
      <xdr:colOff>114300</xdr:colOff>
      <xdr:row>79</xdr:row>
      <xdr:rowOff>149679</xdr:rowOff>
    </xdr:to>
    <xdr:cxnSp macro="">
      <xdr:nvCxnSpPr>
        <xdr:cNvPr id="368" name="直線コネクタ 367">
          <a:extLst>
            <a:ext uri="{FF2B5EF4-FFF2-40B4-BE49-F238E27FC236}">
              <a16:creationId xmlns:a16="http://schemas.microsoft.com/office/drawing/2014/main" id="{2C539C6B-4F58-49F2-A0C1-246C99BC3ED6}"/>
            </a:ext>
          </a:extLst>
        </xdr:cNvPr>
        <xdr:cNvCxnSpPr/>
      </xdr:nvCxnSpPr>
      <xdr:spPr>
        <a:xfrm flipV="1">
          <a:off x="7886700" y="12943568"/>
          <a:ext cx="800100"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109764</xdr:rowOff>
    </xdr:from>
    <xdr:to>
      <xdr:col>41</xdr:col>
      <xdr:colOff>101600</xdr:colOff>
      <xdr:row>80</xdr:row>
      <xdr:rowOff>39914</xdr:rowOff>
    </xdr:to>
    <xdr:sp macro="" textlink="">
      <xdr:nvSpPr>
        <xdr:cNvPr id="369" name="楕円 368">
          <a:extLst>
            <a:ext uri="{FF2B5EF4-FFF2-40B4-BE49-F238E27FC236}">
              <a16:creationId xmlns:a16="http://schemas.microsoft.com/office/drawing/2014/main" id="{22C40B32-5026-4A64-A898-57F337FFC355}"/>
            </a:ext>
          </a:extLst>
        </xdr:cNvPr>
        <xdr:cNvSpPr/>
      </xdr:nvSpPr>
      <xdr:spPr>
        <a:xfrm>
          <a:off x="7029450" y="129081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149679</xdr:rowOff>
    </xdr:from>
    <xdr:to>
      <xdr:col>45</xdr:col>
      <xdr:colOff>177800</xdr:colOff>
      <xdr:row>79</xdr:row>
      <xdr:rowOff>160564</xdr:rowOff>
    </xdr:to>
    <xdr:cxnSp macro="">
      <xdr:nvCxnSpPr>
        <xdr:cNvPr id="370" name="直線コネクタ 369">
          <a:extLst>
            <a:ext uri="{FF2B5EF4-FFF2-40B4-BE49-F238E27FC236}">
              <a16:creationId xmlns:a16="http://schemas.microsoft.com/office/drawing/2014/main" id="{E9DF63BD-5AF7-4749-B5A9-F2A5410F7D31}"/>
            </a:ext>
          </a:extLst>
        </xdr:cNvPr>
        <xdr:cNvCxnSpPr/>
      </xdr:nvCxnSpPr>
      <xdr:spPr>
        <a:xfrm flipV="1">
          <a:off x="7077075" y="12951279"/>
          <a:ext cx="809625" cy="1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120650</xdr:rowOff>
    </xdr:from>
    <xdr:to>
      <xdr:col>36</xdr:col>
      <xdr:colOff>165100</xdr:colOff>
      <xdr:row>80</xdr:row>
      <xdr:rowOff>50800</xdr:rowOff>
    </xdr:to>
    <xdr:sp macro="" textlink="">
      <xdr:nvSpPr>
        <xdr:cNvPr id="371" name="楕円 370">
          <a:extLst>
            <a:ext uri="{FF2B5EF4-FFF2-40B4-BE49-F238E27FC236}">
              <a16:creationId xmlns:a16="http://schemas.microsoft.com/office/drawing/2014/main" id="{056D19B8-38D9-49BB-A9B9-01ABDA240C52}"/>
            </a:ext>
          </a:extLst>
        </xdr:cNvPr>
        <xdr:cNvSpPr/>
      </xdr:nvSpPr>
      <xdr:spPr>
        <a:xfrm>
          <a:off x="6238875" y="129254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160564</xdr:rowOff>
    </xdr:from>
    <xdr:to>
      <xdr:col>41</xdr:col>
      <xdr:colOff>50800</xdr:colOff>
      <xdr:row>80</xdr:row>
      <xdr:rowOff>0</xdr:rowOff>
    </xdr:to>
    <xdr:cxnSp macro="">
      <xdr:nvCxnSpPr>
        <xdr:cNvPr id="372" name="直線コネクタ 371">
          <a:extLst>
            <a:ext uri="{FF2B5EF4-FFF2-40B4-BE49-F238E27FC236}">
              <a16:creationId xmlns:a16="http://schemas.microsoft.com/office/drawing/2014/main" id="{C1BFE1CB-5098-454B-A5F8-C4683CE0A99F}"/>
            </a:ext>
          </a:extLst>
        </xdr:cNvPr>
        <xdr:cNvCxnSpPr/>
      </xdr:nvCxnSpPr>
      <xdr:spPr>
        <a:xfrm flipV="1">
          <a:off x="6286500" y="1296533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169834</xdr:rowOff>
    </xdr:from>
    <xdr:ext cx="469744" cy="259045"/>
    <xdr:sp macro="" textlink="">
      <xdr:nvSpPr>
        <xdr:cNvPr id="373" name="n_1aveValue【福祉施設】&#10;一人当たり面積">
          <a:extLst>
            <a:ext uri="{FF2B5EF4-FFF2-40B4-BE49-F238E27FC236}">
              <a16:creationId xmlns:a16="http://schemas.microsoft.com/office/drawing/2014/main" id="{36159745-169F-43AD-BD30-D2E8D0D6CA4F}"/>
            </a:ext>
          </a:extLst>
        </xdr:cNvPr>
        <xdr:cNvSpPr txBox="1"/>
      </xdr:nvSpPr>
      <xdr:spPr>
        <a:xfrm>
          <a:off x="8458277" y="1360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169834</xdr:rowOff>
    </xdr:from>
    <xdr:ext cx="469744" cy="259045"/>
    <xdr:sp macro="" textlink="">
      <xdr:nvSpPr>
        <xdr:cNvPr id="374" name="n_2aveValue【福祉施設】&#10;一人当たり面積">
          <a:extLst>
            <a:ext uri="{FF2B5EF4-FFF2-40B4-BE49-F238E27FC236}">
              <a16:creationId xmlns:a16="http://schemas.microsoft.com/office/drawing/2014/main" id="{EEB110F0-47B8-42E7-84B5-E7EDDBBD1385}"/>
            </a:ext>
          </a:extLst>
        </xdr:cNvPr>
        <xdr:cNvSpPr txBox="1"/>
      </xdr:nvSpPr>
      <xdr:spPr>
        <a:xfrm>
          <a:off x="7677227" y="1360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9270</xdr:rowOff>
    </xdr:from>
    <xdr:ext cx="469744" cy="259045"/>
    <xdr:sp macro="" textlink="">
      <xdr:nvSpPr>
        <xdr:cNvPr id="375" name="n_3aveValue【福祉施設】&#10;一人当たり面積">
          <a:extLst>
            <a:ext uri="{FF2B5EF4-FFF2-40B4-BE49-F238E27FC236}">
              <a16:creationId xmlns:a16="http://schemas.microsoft.com/office/drawing/2014/main" id="{278D1DAA-BFAB-4D0B-A529-CE6DED95E0E5}"/>
            </a:ext>
          </a:extLst>
        </xdr:cNvPr>
        <xdr:cNvSpPr txBox="1"/>
      </xdr:nvSpPr>
      <xdr:spPr>
        <a:xfrm>
          <a:off x="6867602" y="13623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14713</xdr:rowOff>
    </xdr:from>
    <xdr:ext cx="469744" cy="259045"/>
    <xdr:sp macro="" textlink="">
      <xdr:nvSpPr>
        <xdr:cNvPr id="376" name="n_4aveValue【福祉施設】&#10;一人当たり面積">
          <a:extLst>
            <a:ext uri="{FF2B5EF4-FFF2-40B4-BE49-F238E27FC236}">
              <a16:creationId xmlns:a16="http://schemas.microsoft.com/office/drawing/2014/main" id="{62B66C72-FC5C-4019-BCB8-C0939ED11F40}"/>
            </a:ext>
          </a:extLst>
        </xdr:cNvPr>
        <xdr:cNvSpPr txBox="1"/>
      </xdr:nvSpPr>
      <xdr:spPr>
        <a:xfrm>
          <a:off x="6067502" y="13298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34670</xdr:rowOff>
    </xdr:from>
    <xdr:ext cx="469744" cy="259045"/>
    <xdr:sp macro="" textlink="">
      <xdr:nvSpPr>
        <xdr:cNvPr id="377" name="n_1mainValue【福祉施設】&#10;一人当たり面積">
          <a:extLst>
            <a:ext uri="{FF2B5EF4-FFF2-40B4-BE49-F238E27FC236}">
              <a16:creationId xmlns:a16="http://schemas.microsoft.com/office/drawing/2014/main" id="{13042C22-EDF8-420D-BBF4-44E91FE40A4E}"/>
            </a:ext>
          </a:extLst>
        </xdr:cNvPr>
        <xdr:cNvSpPr txBox="1"/>
      </xdr:nvSpPr>
      <xdr:spPr>
        <a:xfrm>
          <a:off x="8458277" y="1267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45556</xdr:rowOff>
    </xdr:from>
    <xdr:ext cx="469744" cy="259045"/>
    <xdr:sp macro="" textlink="">
      <xdr:nvSpPr>
        <xdr:cNvPr id="378" name="n_2mainValue【福祉施設】&#10;一人当たり面積">
          <a:extLst>
            <a:ext uri="{FF2B5EF4-FFF2-40B4-BE49-F238E27FC236}">
              <a16:creationId xmlns:a16="http://schemas.microsoft.com/office/drawing/2014/main" id="{5416A829-EAA7-440D-BF82-F19080EEE208}"/>
            </a:ext>
          </a:extLst>
        </xdr:cNvPr>
        <xdr:cNvSpPr txBox="1"/>
      </xdr:nvSpPr>
      <xdr:spPr>
        <a:xfrm>
          <a:off x="7677227" y="12688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56441</xdr:rowOff>
    </xdr:from>
    <xdr:ext cx="469744" cy="259045"/>
    <xdr:sp macro="" textlink="">
      <xdr:nvSpPr>
        <xdr:cNvPr id="379" name="n_3mainValue【福祉施設】&#10;一人当たり面積">
          <a:extLst>
            <a:ext uri="{FF2B5EF4-FFF2-40B4-BE49-F238E27FC236}">
              <a16:creationId xmlns:a16="http://schemas.microsoft.com/office/drawing/2014/main" id="{AEAA00C9-1FCE-4CB8-A028-BFCA90164047}"/>
            </a:ext>
          </a:extLst>
        </xdr:cNvPr>
        <xdr:cNvSpPr txBox="1"/>
      </xdr:nvSpPr>
      <xdr:spPr>
        <a:xfrm>
          <a:off x="6867602" y="1269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67327</xdr:rowOff>
    </xdr:from>
    <xdr:ext cx="469744" cy="259045"/>
    <xdr:sp macro="" textlink="">
      <xdr:nvSpPr>
        <xdr:cNvPr id="380" name="n_4mainValue【福祉施設】&#10;一人当たり面積">
          <a:extLst>
            <a:ext uri="{FF2B5EF4-FFF2-40B4-BE49-F238E27FC236}">
              <a16:creationId xmlns:a16="http://schemas.microsoft.com/office/drawing/2014/main" id="{F9DC2411-1CD3-4504-9FD8-A82BD9D49B0A}"/>
            </a:ext>
          </a:extLst>
        </xdr:cNvPr>
        <xdr:cNvSpPr txBox="1"/>
      </xdr:nvSpPr>
      <xdr:spPr>
        <a:xfrm>
          <a:off x="6067502" y="1270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6EDC9BAF-2A31-479C-89B5-B7393B2DC93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BD009456-9899-4EFD-A27E-8F7AE9F11ABE}"/>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19BE6954-6508-476D-A3B0-90749D623DC5}"/>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E9FD58CD-2738-4092-BDE5-E846B6B81B96}"/>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8BCD3534-641F-4C15-95B0-35170DCE2770}"/>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3FA561CC-F862-4654-9DB0-70233FE8340A}"/>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290F179B-0C03-4FCF-8FFB-98648D6950AC}"/>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63AA0D45-3B93-4165-9A29-B34FF58682DA}"/>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38CCDBFB-2C1E-4DF7-92C8-D7D65D816E5B}"/>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626F2013-137C-454B-BAE2-71A523F2B877}"/>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BFD31F8B-AF72-4C88-8622-3352492D2D81}"/>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BFF5B668-6F1D-482B-A89E-50B1D744D0DC}"/>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0F17DD3D-CB01-4B95-A0CB-894C56E08C29}"/>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C998579A-219F-4FB0-A2C5-28349848D6B4}"/>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B55774C6-FB32-4E29-A046-AFB0C3E2603C}"/>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2E47F83-095F-49F7-AE6D-A9D27D17D8B2}"/>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4E5707B1-4853-4EB0-96D1-B10AA62FAE53}"/>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7908229D-054F-43BE-A48C-1D2377DC60E0}"/>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A3E3A74A-E11D-40DA-A95A-04A349C86EE7}"/>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1BC5EDBB-01C1-4E8A-9CE1-0C993B9B8284}"/>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12BF6005-2340-4B4E-8F7A-331950473847}"/>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20308010-F59D-4840-828F-A3169261DBEE}"/>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01DEC33A-3553-4B73-831B-C6CFCDFD1C07}"/>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0F0BADEB-5BD9-46E3-BB91-E89BBFEC3ADE}"/>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F6B29DDA-F533-4026-993F-E1DF921A6C2C}"/>
            </a:ext>
          </a:extLst>
        </xdr:cNvPr>
        <xdr:cNvCxnSpPr/>
      </xdr:nvCxnSpPr>
      <xdr:spPr>
        <a:xfrm flipV="1">
          <a:off x="4180840" y="16238855"/>
          <a:ext cx="0" cy="1543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9A4D4725-BFA2-4768-A425-0A08E59A4C61}"/>
            </a:ext>
          </a:extLst>
        </xdr:cNvPr>
        <xdr:cNvSpPr txBox="1"/>
      </xdr:nvSpPr>
      <xdr:spPr>
        <a:xfrm>
          <a:off x="4219575" y="1778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E666FCB0-87BA-4338-8208-8E7934BF8707}"/>
            </a:ext>
          </a:extLst>
        </xdr:cNvPr>
        <xdr:cNvCxnSpPr/>
      </xdr:nvCxnSpPr>
      <xdr:spPr>
        <a:xfrm>
          <a:off x="4105275" y="177825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FB3793F7-E02E-43B5-8807-BF9744F22A70}"/>
            </a:ext>
          </a:extLst>
        </xdr:cNvPr>
        <xdr:cNvSpPr txBox="1"/>
      </xdr:nvSpPr>
      <xdr:spPr>
        <a:xfrm>
          <a:off x="4219575" y="16014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FFE38862-37C6-4827-A3DF-F559E6E0D9E2}"/>
            </a:ext>
          </a:extLst>
        </xdr:cNvPr>
        <xdr:cNvCxnSpPr/>
      </xdr:nvCxnSpPr>
      <xdr:spPr>
        <a:xfrm>
          <a:off x="4105275" y="162388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4BE04DAE-BA42-473B-8532-3E6024DA79A3}"/>
            </a:ext>
          </a:extLst>
        </xdr:cNvPr>
        <xdr:cNvSpPr txBox="1"/>
      </xdr:nvSpPr>
      <xdr:spPr>
        <a:xfrm>
          <a:off x="4219575" y="167798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1379EB37-4186-4AD4-8085-D13DE85B51D3}"/>
            </a:ext>
          </a:extLst>
        </xdr:cNvPr>
        <xdr:cNvSpPr/>
      </xdr:nvSpPr>
      <xdr:spPr>
        <a:xfrm>
          <a:off x="4124325" y="169252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7A43A602-085E-49CE-875E-04CC3A86B10C}"/>
            </a:ext>
          </a:extLst>
        </xdr:cNvPr>
        <xdr:cNvSpPr/>
      </xdr:nvSpPr>
      <xdr:spPr>
        <a:xfrm>
          <a:off x="3381375" y="169043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80710D95-35E7-4665-8FB2-2E18BDAC6B33}"/>
            </a:ext>
          </a:extLst>
        </xdr:cNvPr>
        <xdr:cNvSpPr/>
      </xdr:nvSpPr>
      <xdr:spPr>
        <a:xfrm>
          <a:off x="2571750" y="168871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C579B1CE-7194-4371-9060-C0B07EFA868E}"/>
            </a:ext>
          </a:extLst>
        </xdr:cNvPr>
        <xdr:cNvSpPr/>
      </xdr:nvSpPr>
      <xdr:spPr>
        <a:xfrm>
          <a:off x="1781175" y="168681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15" name="フローチャート: 判断 414">
          <a:extLst>
            <a:ext uri="{FF2B5EF4-FFF2-40B4-BE49-F238E27FC236}">
              <a16:creationId xmlns:a16="http://schemas.microsoft.com/office/drawing/2014/main" id="{0B534993-C672-4390-A492-EA25430AD0C2}"/>
            </a:ext>
          </a:extLst>
        </xdr:cNvPr>
        <xdr:cNvSpPr/>
      </xdr:nvSpPr>
      <xdr:spPr>
        <a:xfrm>
          <a:off x="981075" y="16849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5389A2A-A498-4DBC-A525-D6CF14C5B943}"/>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A14C726-B8DF-4372-BA12-0FC75A2E06AD}"/>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E3C1DDF-5559-46B0-963F-97555FA59889}"/>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1E0A3DC4-6793-4FDF-8156-7F469F6100CE}"/>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12C60A4B-C1FF-4F62-8640-E7FF3E7905C8}"/>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15875</xdr:rowOff>
    </xdr:from>
    <xdr:to>
      <xdr:col>24</xdr:col>
      <xdr:colOff>114300</xdr:colOff>
      <xdr:row>105</xdr:row>
      <xdr:rowOff>117475</xdr:rowOff>
    </xdr:to>
    <xdr:sp macro="" textlink="">
      <xdr:nvSpPr>
        <xdr:cNvPr id="421" name="楕円 420">
          <a:extLst>
            <a:ext uri="{FF2B5EF4-FFF2-40B4-BE49-F238E27FC236}">
              <a16:creationId xmlns:a16="http://schemas.microsoft.com/office/drawing/2014/main" id="{79B76475-2D38-4BF1-8AFF-CB8A52072441}"/>
            </a:ext>
          </a:extLst>
        </xdr:cNvPr>
        <xdr:cNvSpPr/>
      </xdr:nvSpPr>
      <xdr:spPr>
        <a:xfrm>
          <a:off x="4124325" y="171608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165752</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90187608-A7CD-4C2B-8D9B-F5CA84492CE8}"/>
            </a:ext>
          </a:extLst>
        </xdr:cNvPr>
        <xdr:cNvSpPr txBox="1"/>
      </xdr:nvSpPr>
      <xdr:spPr>
        <a:xfrm>
          <a:off x="4219575" y="1713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162561</xdr:rowOff>
    </xdr:from>
    <xdr:to>
      <xdr:col>20</xdr:col>
      <xdr:colOff>38100</xdr:colOff>
      <xdr:row>105</xdr:row>
      <xdr:rowOff>92711</xdr:rowOff>
    </xdr:to>
    <xdr:sp macro="" textlink="">
      <xdr:nvSpPr>
        <xdr:cNvPr id="423" name="楕円 422">
          <a:extLst>
            <a:ext uri="{FF2B5EF4-FFF2-40B4-BE49-F238E27FC236}">
              <a16:creationId xmlns:a16="http://schemas.microsoft.com/office/drawing/2014/main" id="{18091192-431A-42D3-86C7-FCEFE40832D9}"/>
            </a:ext>
          </a:extLst>
        </xdr:cNvPr>
        <xdr:cNvSpPr/>
      </xdr:nvSpPr>
      <xdr:spPr>
        <a:xfrm>
          <a:off x="3381375" y="171329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41911</xdr:rowOff>
    </xdr:from>
    <xdr:to>
      <xdr:col>24</xdr:col>
      <xdr:colOff>63500</xdr:colOff>
      <xdr:row>105</xdr:row>
      <xdr:rowOff>66675</xdr:rowOff>
    </xdr:to>
    <xdr:cxnSp macro="">
      <xdr:nvCxnSpPr>
        <xdr:cNvPr id="424" name="直線コネクタ 423">
          <a:extLst>
            <a:ext uri="{FF2B5EF4-FFF2-40B4-BE49-F238E27FC236}">
              <a16:creationId xmlns:a16="http://schemas.microsoft.com/office/drawing/2014/main" id="{DAA84CDC-355C-469D-AD83-1835256736DA}"/>
            </a:ext>
          </a:extLst>
        </xdr:cNvPr>
        <xdr:cNvCxnSpPr/>
      </xdr:nvCxnSpPr>
      <xdr:spPr>
        <a:xfrm>
          <a:off x="3429000" y="17190086"/>
          <a:ext cx="752475" cy="18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141605</xdr:rowOff>
    </xdr:from>
    <xdr:to>
      <xdr:col>15</xdr:col>
      <xdr:colOff>101600</xdr:colOff>
      <xdr:row>105</xdr:row>
      <xdr:rowOff>71755</xdr:rowOff>
    </xdr:to>
    <xdr:sp macro="" textlink="">
      <xdr:nvSpPr>
        <xdr:cNvPr id="425" name="楕円 424">
          <a:extLst>
            <a:ext uri="{FF2B5EF4-FFF2-40B4-BE49-F238E27FC236}">
              <a16:creationId xmlns:a16="http://schemas.microsoft.com/office/drawing/2014/main" id="{0017EE8E-38EC-44C0-86BD-3CD4FA2D02C6}"/>
            </a:ext>
          </a:extLst>
        </xdr:cNvPr>
        <xdr:cNvSpPr/>
      </xdr:nvSpPr>
      <xdr:spPr>
        <a:xfrm>
          <a:off x="2571750" y="171183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20955</xdr:rowOff>
    </xdr:from>
    <xdr:to>
      <xdr:col>19</xdr:col>
      <xdr:colOff>177800</xdr:colOff>
      <xdr:row>105</xdr:row>
      <xdr:rowOff>41911</xdr:rowOff>
    </xdr:to>
    <xdr:cxnSp macro="">
      <xdr:nvCxnSpPr>
        <xdr:cNvPr id="426" name="直線コネクタ 425">
          <a:extLst>
            <a:ext uri="{FF2B5EF4-FFF2-40B4-BE49-F238E27FC236}">
              <a16:creationId xmlns:a16="http://schemas.microsoft.com/office/drawing/2014/main" id="{BA49C2BF-8C9D-4781-98C3-AD5F3FB6C7A7}"/>
            </a:ext>
          </a:extLst>
        </xdr:cNvPr>
        <xdr:cNvCxnSpPr/>
      </xdr:nvCxnSpPr>
      <xdr:spPr>
        <a:xfrm>
          <a:off x="2619375" y="17165955"/>
          <a:ext cx="809625"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113030</xdr:rowOff>
    </xdr:from>
    <xdr:to>
      <xdr:col>10</xdr:col>
      <xdr:colOff>165100</xdr:colOff>
      <xdr:row>105</xdr:row>
      <xdr:rowOff>43180</xdr:rowOff>
    </xdr:to>
    <xdr:sp macro="" textlink="">
      <xdr:nvSpPr>
        <xdr:cNvPr id="427" name="楕円 426">
          <a:extLst>
            <a:ext uri="{FF2B5EF4-FFF2-40B4-BE49-F238E27FC236}">
              <a16:creationId xmlns:a16="http://schemas.microsoft.com/office/drawing/2014/main" id="{8D091C1D-028C-4BFF-A7C9-FCE325ABC53E}"/>
            </a:ext>
          </a:extLst>
        </xdr:cNvPr>
        <xdr:cNvSpPr/>
      </xdr:nvSpPr>
      <xdr:spPr>
        <a:xfrm>
          <a:off x="1781175" y="170865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163830</xdr:rowOff>
    </xdr:from>
    <xdr:to>
      <xdr:col>15</xdr:col>
      <xdr:colOff>50800</xdr:colOff>
      <xdr:row>105</xdr:row>
      <xdr:rowOff>20955</xdr:rowOff>
    </xdr:to>
    <xdr:cxnSp macro="">
      <xdr:nvCxnSpPr>
        <xdr:cNvPr id="428" name="直線コネクタ 427">
          <a:extLst>
            <a:ext uri="{FF2B5EF4-FFF2-40B4-BE49-F238E27FC236}">
              <a16:creationId xmlns:a16="http://schemas.microsoft.com/office/drawing/2014/main" id="{8709BCCA-C552-42EB-8E1E-9124933715C1}"/>
            </a:ext>
          </a:extLst>
        </xdr:cNvPr>
        <xdr:cNvCxnSpPr/>
      </xdr:nvCxnSpPr>
      <xdr:spPr>
        <a:xfrm>
          <a:off x="1828800" y="17134205"/>
          <a:ext cx="79057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78739</xdr:rowOff>
    </xdr:from>
    <xdr:to>
      <xdr:col>6</xdr:col>
      <xdr:colOff>38100</xdr:colOff>
      <xdr:row>105</xdr:row>
      <xdr:rowOff>8889</xdr:rowOff>
    </xdr:to>
    <xdr:sp macro="" textlink="">
      <xdr:nvSpPr>
        <xdr:cNvPr id="429" name="楕円 428">
          <a:extLst>
            <a:ext uri="{FF2B5EF4-FFF2-40B4-BE49-F238E27FC236}">
              <a16:creationId xmlns:a16="http://schemas.microsoft.com/office/drawing/2014/main" id="{9A57A0C5-5ED2-4711-B4C1-77D28BDDDB3B}"/>
            </a:ext>
          </a:extLst>
        </xdr:cNvPr>
        <xdr:cNvSpPr/>
      </xdr:nvSpPr>
      <xdr:spPr>
        <a:xfrm>
          <a:off x="981075" y="170522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129539</xdr:rowOff>
    </xdr:from>
    <xdr:to>
      <xdr:col>10</xdr:col>
      <xdr:colOff>114300</xdr:colOff>
      <xdr:row>104</xdr:row>
      <xdr:rowOff>163830</xdr:rowOff>
    </xdr:to>
    <xdr:cxnSp macro="">
      <xdr:nvCxnSpPr>
        <xdr:cNvPr id="430" name="直線コネクタ 429">
          <a:extLst>
            <a:ext uri="{FF2B5EF4-FFF2-40B4-BE49-F238E27FC236}">
              <a16:creationId xmlns:a16="http://schemas.microsoft.com/office/drawing/2014/main" id="{553C3879-B04D-402A-9122-952348E1F521}"/>
            </a:ext>
          </a:extLst>
        </xdr:cNvPr>
        <xdr:cNvCxnSpPr/>
      </xdr:nvCxnSpPr>
      <xdr:spPr>
        <a:xfrm>
          <a:off x="1028700" y="17099914"/>
          <a:ext cx="8001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31" name="n_1aveValue【市民会館】&#10;有形固定資産減価償却率">
          <a:extLst>
            <a:ext uri="{FF2B5EF4-FFF2-40B4-BE49-F238E27FC236}">
              <a16:creationId xmlns:a16="http://schemas.microsoft.com/office/drawing/2014/main" id="{A14693EC-3223-4341-8B3A-1C23162C3ADB}"/>
            </a:ext>
          </a:extLst>
        </xdr:cNvPr>
        <xdr:cNvSpPr txBox="1"/>
      </xdr:nvSpPr>
      <xdr:spPr>
        <a:xfrm>
          <a:off x="3239144" y="16679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32" name="n_2aveValue【市民会館】&#10;有形固定資産減価償却率">
          <a:extLst>
            <a:ext uri="{FF2B5EF4-FFF2-40B4-BE49-F238E27FC236}">
              <a16:creationId xmlns:a16="http://schemas.microsoft.com/office/drawing/2014/main" id="{2E1FE862-5F12-4A0E-937F-5C0EB5E2468F}"/>
            </a:ext>
          </a:extLst>
        </xdr:cNvPr>
        <xdr:cNvSpPr txBox="1"/>
      </xdr:nvSpPr>
      <xdr:spPr>
        <a:xfrm>
          <a:off x="2439044" y="1666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33" name="n_3aveValue【市民会館】&#10;有形固定資産減価償却率">
          <a:extLst>
            <a:ext uri="{FF2B5EF4-FFF2-40B4-BE49-F238E27FC236}">
              <a16:creationId xmlns:a16="http://schemas.microsoft.com/office/drawing/2014/main" id="{A02E6F05-039A-4AB8-85E9-9749924FA403}"/>
            </a:ext>
          </a:extLst>
        </xdr:cNvPr>
        <xdr:cNvSpPr txBox="1"/>
      </xdr:nvSpPr>
      <xdr:spPr>
        <a:xfrm>
          <a:off x="1648469" y="1664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162577</xdr:rowOff>
    </xdr:from>
    <xdr:ext cx="405111" cy="259045"/>
    <xdr:sp macro="" textlink="">
      <xdr:nvSpPr>
        <xdr:cNvPr id="434" name="n_4aveValue【市民会館】&#10;有形固定資産減価償却率">
          <a:extLst>
            <a:ext uri="{FF2B5EF4-FFF2-40B4-BE49-F238E27FC236}">
              <a16:creationId xmlns:a16="http://schemas.microsoft.com/office/drawing/2014/main" id="{A42FEC2D-481A-4628-BF2B-EACEBB63A634}"/>
            </a:ext>
          </a:extLst>
        </xdr:cNvPr>
        <xdr:cNvSpPr txBox="1"/>
      </xdr:nvSpPr>
      <xdr:spPr>
        <a:xfrm>
          <a:off x="848369" y="1661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83838</xdr:rowOff>
    </xdr:from>
    <xdr:ext cx="405111" cy="259045"/>
    <xdr:sp macro="" textlink="">
      <xdr:nvSpPr>
        <xdr:cNvPr id="435" name="n_1mainValue【市民会館】&#10;有形固定資産減価償却率">
          <a:extLst>
            <a:ext uri="{FF2B5EF4-FFF2-40B4-BE49-F238E27FC236}">
              <a16:creationId xmlns:a16="http://schemas.microsoft.com/office/drawing/2014/main" id="{CB120204-7163-4D4A-87B0-676D9491208E}"/>
            </a:ext>
          </a:extLst>
        </xdr:cNvPr>
        <xdr:cNvSpPr txBox="1"/>
      </xdr:nvSpPr>
      <xdr:spPr>
        <a:xfrm>
          <a:off x="3239144" y="17232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62882</xdr:rowOff>
    </xdr:from>
    <xdr:ext cx="405111" cy="259045"/>
    <xdr:sp macro="" textlink="">
      <xdr:nvSpPr>
        <xdr:cNvPr id="436" name="n_2mainValue【市民会館】&#10;有形固定資産減価償却率">
          <a:extLst>
            <a:ext uri="{FF2B5EF4-FFF2-40B4-BE49-F238E27FC236}">
              <a16:creationId xmlns:a16="http://schemas.microsoft.com/office/drawing/2014/main" id="{E99AC39A-0563-4177-B08F-90A50EC71165}"/>
            </a:ext>
          </a:extLst>
        </xdr:cNvPr>
        <xdr:cNvSpPr txBox="1"/>
      </xdr:nvSpPr>
      <xdr:spPr>
        <a:xfrm>
          <a:off x="2439044" y="17211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34307</xdr:rowOff>
    </xdr:from>
    <xdr:ext cx="405111" cy="259045"/>
    <xdr:sp macro="" textlink="">
      <xdr:nvSpPr>
        <xdr:cNvPr id="437" name="n_3mainValue【市民会館】&#10;有形固定資産減価償却率">
          <a:extLst>
            <a:ext uri="{FF2B5EF4-FFF2-40B4-BE49-F238E27FC236}">
              <a16:creationId xmlns:a16="http://schemas.microsoft.com/office/drawing/2014/main" id="{A13A1558-5588-454C-90EA-0FDA282A920D}"/>
            </a:ext>
          </a:extLst>
        </xdr:cNvPr>
        <xdr:cNvSpPr txBox="1"/>
      </xdr:nvSpPr>
      <xdr:spPr>
        <a:xfrm>
          <a:off x="1648469" y="1717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xdr:rowOff>
    </xdr:from>
    <xdr:ext cx="405111" cy="259045"/>
    <xdr:sp macro="" textlink="">
      <xdr:nvSpPr>
        <xdr:cNvPr id="438" name="n_4mainValue【市民会館】&#10;有形固定資産減価償却率">
          <a:extLst>
            <a:ext uri="{FF2B5EF4-FFF2-40B4-BE49-F238E27FC236}">
              <a16:creationId xmlns:a16="http://schemas.microsoft.com/office/drawing/2014/main" id="{CE3AE58D-B96F-44EE-A1D8-12D1FA5CDAB4}"/>
            </a:ext>
          </a:extLst>
        </xdr:cNvPr>
        <xdr:cNvSpPr txBox="1"/>
      </xdr:nvSpPr>
      <xdr:spPr>
        <a:xfrm>
          <a:off x="848369" y="1714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B6ACCF92-D6E8-4AD0-AC3F-BEADF0D8F825}"/>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40B4AA72-CCFA-42F5-B081-30948727F2E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85E0FD35-DCD4-42A9-96AE-93A24E2809A9}"/>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D637F420-E7CE-4301-9419-FF3FB6898D82}"/>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BCF06730-BB25-41C0-89AC-AF9B3E023BCB}"/>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6EA72EAB-3A9E-4EFE-A1F8-24CD360B4D5F}"/>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EB39C021-0D94-415C-BC72-C004BC8CC422}"/>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56CC7923-FD0E-4238-93A8-272C0234C848}"/>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1400D731-CBEF-4470-A59D-697E57D80728}"/>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84C8B735-E02B-46FD-A49C-6830942E545D}"/>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0D5CC181-E699-4B74-BD4B-59C7D0CB962D}"/>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50C3D15F-D4E4-4234-B7C2-9F8D35E6DCC8}"/>
            </a:ext>
          </a:extLst>
        </xdr:cNvPr>
        <xdr:cNvSpPr txBox="1"/>
      </xdr:nvSpPr>
      <xdr:spPr>
        <a:xfrm>
          <a:off x="5527221"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A5993F47-2E16-41DE-8F0E-DBA9DCF81AEE}"/>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3417CCAB-A00E-4018-A021-F49AE692E591}"/>
            </a:ext>
          </a:extLst>
        </xdr:cNvPr>
        <xdr:cNvSpPr txBox="1"/>
      </xdr:nvSpPr>
      <xdr:spPr>
        <a:xfrm>
          <a:off x="5527221"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1C7671A3-B0EE-459C-BF10-9AD88E1C0578}"/>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D905BDD0-C000-4C9F-A350-E8D26100295A}"/>
            </a:ext>
          </a:extLst>
        </xdr:cNvPr>
        <xdr:cNvSpPr txBox="1"/>
      </xdr:nvSpPr>
      <xdr:spPr>
        <a:xfrm>
          <a:off x="5527221"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ABBE56EE-D83A-40E1-A52B-56491EF4253A}"/>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D38229CB-B4DD-4914-8EDB-5DDEE790210E}"/>
            </a:ext>
          </a:extLst>
        </xdr:cNvPr>
        <xdr:cNvSpPr txBox="1"/>
      </xdr:nvSpPr>
      <xdr:spPr>
        <a:xfrm>
          <a:off x="5527221"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2CDF6918-3F05-4A36-8345-B3E2B1761643}"/>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673E244A-EF02-4EF6-9645-19C858D8E6FC}"/>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C4E8A94F-B1A3-466F-BF6B-742CC0328E91}"/>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4F47DAB7-93A3-4970-80C2-FFFA6BE3698E}"/>
            </a:ext>
          </a:extLst>
        </xdr:cNvPr>
        <xdr:cNvCxnSpPr/>
      </xdr:nvCxnSpPr>
      <xdr:spPr>
        <a:xfrm flipV="1">
          <a:off x="9429115" y="16508857"/>
          <a:ext cx="0" cy="1153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B547A10B-FBC8-4A11-8144-E210179D000E}"/>
            </a:ext>
          </a:extLst>
        </xdr:cNvPr>
        <xdr:cNvSpPr txBox="1"/>
      </xdr:nvSpPr>
      <xdr:spPr>
        <a:xfrm>
          <a:off x="9467850" y="17669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CAABA397-DA31-47DB-B822-65ADE2753ECA}"/>
            </a:ext>
          </a:extLst>
        </xdr:cNvPr>
        <xdr:cNvCxnSpPr/>
      </xdr:nvCxnSpPr>
      <xdr:spPr>
        <a:xfrm>
          <a:off x="9363075" y="1766239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EF7D8827-AF0B-43BE-ACDB-87E383F5EF58}"/>
            </a:ext>
          </a:extLst>
        </xdr:cNvPr>
        <xdr:cNvSpPr txBox="1"/>
      </xdr:nvSpPr>
      <xdr:spPr>
        <a:xfrm>
          <a:off x="9467850" y="16277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EEB5AB39-F9BD-4A11-9357-C4E383803097}"/>
            </a:ext>
          </a:extLst>
        </xdr:cNvPr>
        <xdr:cNvCxnSpPr/>
      </xdr:nvCxnSpPr>
      <xdr:spPr>
        <a:xfrm>
          <a:off x="9363075" y="165088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65" name="【市民会館】&#10;一人当たり面積平均値テキスト">
          <a:extLst>
            <a:ext uri="{FF2B5EF4-FFF2-40B4-BE49-F238E27FC236}">
              <a16:creationId xmlns:a16="http://schemas.microsoft.com/office/drawing/2014/main" id="{9EA1CFE6-56E9-423E-8EDA-2B1ECA0B1FA9}"/>
            </a:ext>
          </a:extLst>
        </xdr:cNvPr>
        <xdr:cNvSpPr txBox="1"/>
      </xdr:nvSpPr>
      <xdr:spPr>
        <a:xfrm>
          <a:off x="9467850" y="171753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DB2DD4D7-E609-4B4C-BD8D-5B727DF5B562}"/>
            </a:ext>
          </a:extLst>
        </xdr:cNvPr>
        <xdr:cNvSpPr/>
      </xdr:nvSpPr>
      <xdr:spPr>
        <a:xfrm>
          <a:off x="9401175" y="1720011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633B785D-F27D-4DD5-89E7-411CFA9313C4}"/>
            </a:ext>
          </a:extLst>
        </xdr:cNvPr>
        <xdr:cNvSpPr/>
      </xdr:nvSpPr>
      <xdr:spPr>
        <a:xfrm>
          <a:off x="8639175" y="1719237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D2BF7AAB-1128-4789-B3CD-D2DB97751D7C}"/>
            </a:ext>
          </a:extLst>
        </xdr:cNvPr>
        <xdr:cNvSpPr/>
      </xdr:nvSpPr>
      <xdr:spPr>
        <a:xfrm>
          <a:off x="7839075" y="172046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974AC407-936D-435D-9FDA-C19E89086D63}"/>
            </a:ext>
          </a:extLst>
        </xdr:cNvPr>
        <xdr:cNvSpPr/>
      </xdr:nvSpPr>
      <xdr:spPr>
        <a:xfrm>
          <a:off x="7029450" y="172106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144272</xdr:rowOff>
    </xdr:from>
    <xdr:to>
      <xdr:col>36</xdr:col>
      <xdr:colOff>165100</xdr:colOff>
      <xdr:row>105</xdr:row>
      <xdr:rowOff>74422</xdr:rowOff>
    </xdr:to>
    <xdr:sp macro="" textlink="">
      <xdr:nvSpPr>
        <xdr:cNvPr id="470" name="フローチャート: 判断 469">
          <a:extLst>
            <a:ext uri="{FF2B5EF4-FFF2-40B4-BE49-F238E27FC236}">
              <a16:creationId xmlns:a16="http://schemas.microsoft.com/office/drawing/2014/main" id="{3A1C5736-F816-4D70-8DB9-FE1D21BF9003}"/>
            </a:ext>
          </a:extLst>
        </xdr:cNvPr>
        <xdr:cNvSpPr/>
      </xdr:nvSpPr>
      <xdr:spPr>
        <a:xfrm>
          <a:off x="6238875" y="171146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2D51F68-5C95-46BB-8653-139CF8E16248}"/>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D50CD94-ABB7-49FC-BCF0-22A96B6B2DC8}"/>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6C041E78-7D49-4294-9A47-EEA968EA42E1}"/>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562B8447-6F72-4D18-961A-E3EE57C83FFD}"/>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778CE460-4FAF-41F4-BFD7-6EB590D1B706}"/>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164846</xdr:rowOff>
    </xdr:from>
    <xdr:to>
      <xdr:col>55</xdr:col>
      <xdr:colOff>50800</xdr:colOff>
      <xdr:row>104</xdr:row>
      <xdr:rowOff>94996</xdr:rowOff>
    </xdr:to>
    <xdr:sp macro="" textlink="">
      <xdr:nvSpPr>
        <xdr:cNvPr id="476" name="楕円 475">
          <a:extLst>
            <a:ext uri="{FF2B5EF4-FFF2-40B4-BE49-F238E27FC236}">
              <a16:creationId xmlns:a16="http://schemas.microsoft.com/office/drawing/2014/main" id="{29837D0F-02CF-481D-A633-915C5892DD0C}"/>
            </a:ext>
          </a:extLst>
        </xdr:cNvPr>
        <xdr:cNvSpPr/>
      </xdr:nvSpPr>
      <xdr:spPr>
        <a:xfrm>
          <a:off x="9401175" y="1696377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16273</xdr:rowOff>
    </xdr:from>
    <xdr:ext cx="469744" cy="259045"/>
    <xdr:sp macro="" textlink="">
      <xdr:nvSpPr>
        <xdr:cNvPr id="477" name="【市民会館】&#10;一人当たり面積該当値テキスト">
          <a:extLst>
            <a:ext uri="{FF2B5EF4-FFF2-40B4-BE49-F238E27FC236}">
              <a16:creationId xmlns:a16="http://schemas.microsoft.com/office/drawing/2014/main" id="{4283A238-F277-41EE-8D6F-1D4874112331}"/>
            </a:ext>
          </a:extLst>
        </xdr:cNvPr>
        <xdr:cNvSpPr txBox="1"/>
      </xdr:nvSpPr>
      <xdr:spPr>
        <a:xfrm>
          <a:off x="9467850" y="16818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169418</xdr:rowOff>
    </xdr:from>
    <xdr:to>
      <xdr:col>50</xdr:col>
      <xdr:colOff>165100</xdr:colOff>
      <xdr:row>104</xdr:row>
      <xdr:rowOff>99568</xdr:rowOff>
    </xdr:to>
    <xdr:sp macro="" textlink="">
      <xdr:nvSpPr>
        <xdr:cNvPr id="478" name="楕円 477">
          <a:extLst>
            <a:ext uri="{FF2B5EF4-FFF2-40B4-BE49-F238E27FC236}">
              <a16:creationId xmlns:a16="http://schemas.microsoft.com/office/drawing/2014/main" id="{6F7F1B10-75A4-4E59-AAB0-29501746BD72}"/>
            </a:ext>
          </a:extLst>
        </xdr:cNvPr>
        <xdr:cNvSpPr/>
      </xdr:nvSpPr>
      <xdr:spPr>
        <a:xfrm>
          <a:off x="8639175" y="169715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44196</xdr:rowOff>
    </xdr:from>
    <xdr:to>
      <xdr:col>55</xdr:col>
      <xdr:colOff>0</xdr:colOff>
      <xdr:row>104</xdr:row>
      <xdr:rowOff>48768</xdr:rowOff>
    </xdr:to>
    <xdr:cxnSp macro="">
      <xdr:nvCxnSpPr>
        <xdr:cNvPr id="479" name="直線コネクタ 478">
          <a:extLst>
            <a:ext uri="{FF2B5EF4-FFF2-40B4-BE49-F238E27FC236}">
              <a16:creationId xmlns:a16="http://schemas.microsoft.com/office/drawing/2014/main" id="{F7E8297A-D340-49CF-8556-24AF2DB2FF77}"/>
            </a:ext>
          </a:extLst>
        </xdr:cNvPr>
        <xdr:cNvCxnSpPr/>
      </xdr:nvCxnSpPr>
      <xdr:spPr>
        <a:xfrm flipV="1">
          <a:off x="8686800" y="1702092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2539</xdr:rowOff>
    </xdr:from>
    <xdr:to>
      <xdr:col>46</xdr:col>
      <xdr:colOff>38100</xdr:colOff>
      <xdr:row>104</xdr:row>
      <xdr:rowOff>104139</xdr:rowOff>
    </xdr:to>
    <xdr:sp macro="" textlink="">
      <xdr:nvSpPr>
        <xdr:cNvPr id="480" name="楕円 479">
          <a:extLst>
            <a:ext uri="{FF2B5EF4-FFF2-40B4-BE49-F238E27FC236}">
              <a16:creationId xmlns:a16="http://schemas.microsoft.com/office/drawing/2014/main" id="{095DB766-E237-41A2-B518-6A36C3AD32AE}"/>
            </a:ext>
          </a:extLst>
        </xdr:cNvPr>
        <xdr:cNvSpPr/>
      </xdr:nvSpPr>
      <xdr:spPr>
        <a:xfrm>
          <a:off x="7839075" y="169760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48768</xdr:rowOff>
    </xdr:from>
    <xdr:to>
      <xdr:col>50</xdr:col>
      <xdr:colOff>114300</xdr:colOff>
      <xdr:row>104</xdr:row>
      <xdr:rowOff>53339</xdr:rowOff>
    </xdr:to>
    <xdr:cxnSp macro="">
      <xdr:nvCxnSpPr>
        <xdr:cNvPr id="481" name="直線コネクタ 480">
          <a:extLst>
            <a:ext uri="{FF2B5EF4-FFF2-40B4-BE49-F238E27FC236}">
              <a16:creationId xmlns:a16="http://schemas.microsoft.com/office/drawing/2014/main" id="{BB0FA3BF-C76B-433C-BD7D-FF83FB4A1ACB}"/>
            </a:ext>
          </a:extLst>
        </xdr:cNvPr>
        <xdr:cNvCxnSpPr/>
      </xdr:nvCxnSpPr>
      <xdr:spPr>
        <a:xfrm flipV="1">
          <a:off x="7886700" y="17019143"/>
          <a:ext cx="8001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128270</xdr:rowOff>
    </xdr:from>
    <xdr:to>
      <xdr:col>41</xdr:col>
      <xdr:colOff>101600</xdr:colOff>
      <xdr:row>104</xdr:row>
      <xdr:rowOff>58420</xdr:rowOff>
    </xdr:to>
    <xdr:sp macro="" textlink="">
      <xdr:nvSpPr>
        <xdr:cNvPr id="482" name="楕円 481">
          <a:extLst>
            <a:ext uri="{FF2B5EF4-FFF2-40B4-BE49-F238E27FC236}">
              <a16:creationId xmlns:a16="http://schemas.microsoft.com/office/drawing/2014/main" id="{32E5244A-1099-4565-93D4-A4987B87EF5B}"/>
            </a:ext>
          </a:extLst>
        </xdr:cNvPr>
        <xdr:cNvSpPr/>
      </xdr:nvSpPr>
      <xdr:spPr>
        <a:xfrm>
          <a:off x="7029450" y="169271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7620</xdr:rowOff>
    </xdr:from>
    <xdr:to>
      <xdr:col>45</xdr:col>
      <xdr:colOff>177800</xdr:colOff>
      <xdr:row>104</xdr:row>
      <xdr:rowOff>53339</xdr:rowOff>
    </xdr:to>
    <xdr:cxnSp macro="">
      <xdr:nvCxnSpPr>
        <xdr:cNvPr id="483" name="直線コネクタ 482">
          <a:extLst>
            <a:ext uri="{FF2B5EF4-FFF2-40B4-BE49-F238E27FC236}">
              <a16:creationId xmlns:a16="http://schemas.microsoft.com/office/drawing/2014/main" id="{09E56D38-ED09-4973-AF93-7A9E4E6374B8}"/>
            </a:ext>
          </a:extLst>
        </xdr:cNvPr>
        <xdr:cNvCxnSpPr/>
      </xdr:nvCxnSpPr>
      <xdr:spPr>
        <a:xfrm>
          <a:off x="7077075" y="16984345"/>
          <a:ext cx="809625"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132842</xdr:rowOff>
    </xdr:from>
    <xdr:to>
      <xdr:col>36</xdr:col>
      <xdr:colOff>165100</xdr:colOff>
      <xdr:row>104</xdr:row>
      <xdr:rowOff>62992</xdr:rowOff>
    </xdr:to>
    <xdr:sp macro="" textlink="">
      <xdr:nvSpPr>
        <xdr:cNvPr id="484" name="楕円 483">
          <a:extLst>
            <a:ext uri="{FF2B5EF4-FFF2-40B4-BE49-F238E27FC236}">
              <a16:creationId xmlns:a16="http://schemas.microsoft.com/office/drawing/2014/main" id="{001F6C2B-3AC4-4FC6-BC2D-C704E749BB09}"/>
            </a:ext>
          </a:extLst>
        </xdr:cNvPr>
        <xdr:cNvSpPr/>
      </xdr:nvSpPr>
      <xdr:spPr>
        <a:xfrm>
          <a:off x="6238875" y="169349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7620</xdr:rowOff>
    </xdr:from>
    <xdr:to>
      <xdr:col>41</xdr:col>
      <xdr:colOff>50800</xdr:colOff>
      <xdr:row>104</xdr:row>
      <xdr:rowOff>12192</xdr:rowOff>
    </xdr:to>
    <xdr:cxnSp macro="">
      <xdr:nvCxnSpPr>
        <xdr:cNvPr id="485" name="直線コネクタ 484">
          <a:extLst>
            <a:ext uri="{FF2B5EF4-FFF2-40B4-BE49-F238E27FC236}">
              <a16:creationId xmlns:a16="http://schemas.microsoft.com/office/drawing/2014/main" id="{CCE6AD3C-7691-4B94-BF8C-17F90DFE3DDA}"/>
            </a:ext>
          </a:extLst>
        </xdr:cNvPr>
        <xdr:cNvCxnSpPr/>
      </xdr:nvCxnSpPr>
      <xdr:spPr>
        <a:xfrm flipV="1">
          <a:off x="6286500" y="169843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486" name="n_1aveValue【市民会館】&#10;一人当たり面積">
          <a:extLst>
            <a:ext uri="{FF2B5EF4-FFF2-40B4-BE49-F238E27FC236}">
              <a16:creationId xmlns:a16="http://schemas.microsoft.com/office/drawing/2014/main" id="{76C45EA0-19B0-4047-9D59-D2E91A9D708A}"/>
            </a:ext>
          </a:extLst>
        </xdr:cNvPr>
        <xdr:cNvSpPr txBox="1"/>
      </xdr:nvSpPr>
      <xdr:spPr>
        <a:xfrm>
          <a:off x="8458277" y="1728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87" name="n_2aveValue【市民会館】&#10;一人当たり面積">
          <a:extLst>
            <a:ext uri="{FF2B5EF4-FFF2-40B4-BE49-F238E27FC236}">
              <a16:creationId xmlns:a16="http://schemas.microsoft.com/office/drawing/2014/main" id="{710F10B7-D307-4137-94E6-78F980D6EF35}"/>
            </a:ext>
          </a:extLst>
        </xdr:cNvPr>
        <xdr:cNvSpPr txBox="1"/>
      </xdr:nvSpPr>
      <xdr:spPr>
        <a:xfrm>
          <a:off x="7677227" y="1729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488" name="n_3aveValue【市民会館】&#10;一人当たり面積">
          <a:extLst>
            <a:ext uri="{FF2B5EF4-FFF2-40B4-BE49-F238E27FC236}">
              <a16:creationId xmlns:a16="http://schemas.microsoft.com/office/drawing/2014/main" id="{0F48E785-AC67-4CB1-B7A5-314B546AD814}"/>
            </a:ext>
          </a:extLst>
        </xdr:cNvPr>
        <xdr:cNvSpPr txBox="1"/>
      </xdr:nvSpPr>
      <xdr:spPr>
        <a:xfrm>
          <a:off x="6867602" y="17309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65549</xdr:rowOff>
    </xdr:from>
    <xdr:ext cx="469744" cy="259045"/>
    <xdr:sp macro="" textlink="">
      <xdr:nvSpPr>
        <xdr:cNvPr id="489" name="n_4aveValue【市民会館】&#10;一人当たり面積">
          <a:extLst>
            <a:ext uri="{FF2B5EF4-FFF2-40B4-BE49-F238E27FC236}">
              <a16:creationId xmlns:a16="http://schemas.microsoft.com/office/drawing/2014/main" id="{A89FD830-F26E-4338-B21B-0DC01EB9DC9A}"/>
            </a:ext>
          </a:extLst>
        </xdr:cNvPr>
        <xdr:cNvSpPr txBox="1"/>
      </xdr:nvSpPr>
      <xdr:spPr>
        <a:xfrm>
          <a:off x="6067502" y="1721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116095</xdr:rowOff>
    </xdr:from>
    <xdr:ext cx="469744" cy="259045"/>
    <xdr:sp macro="" textlink="">
      <xdr:nvSpPr>
        <xdr:cNvPr id="490" name="n_1mainValue【市民会館】&#10;一人当たり面積">
          <a:extLst>
            <a:ext uri="{FF2B5EF4-FFF2-40B4-BE49-F238E27FC236}">
              <a16:creationId xmlns:a16="http://schemas.microsoft.com/office/drawing/2014/main" id="{D8E6DBA4-F4F0-4175-91D6-5562DF06F5EF}"/>
            </a:ext>
          </a:extLst>
        </xdr:cNvPr>
        <xdr:cNvSpPr txBox="1"/>
      </xdr:nvSpPr>
      <xdr:spPr>
        <a:xfrm>
          <a:off x="8458277" y="16746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120666</xdr:rowOff>
    </xdr:from>
    <xdr:ext cx="469744" cy="259045"/>
    <xdr:sp macro="" textlink="">
      <xdr:nvSpPr>
        <xdr:cNvPr id="491" name="n_2mainValue【市民会館】&#10;一人当たり面積">
          <a:extLst>
            <a:ext uri="{FF2B5EF4-FFF2-40B4-BE49-F238E27FC236}">
              <a16:creationId xmlns:a16="http://schemas.microsoft.com/office/drawing/2014/main" id="{09B4DAFB-41C4-4390-92D3-C555180D6B1A}"/>
            </a:ext>
          </a:extLst>
        </xdr:cNvPr>
        <xdr:cNvSpPr txBox="1"/>
      </xdr:nvSpPr>
      <xdr:spPr>
        <a:xfrm>
          <a:off x="7677227" y="1675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74947</xdr:rowOff>
    </xdr:from>
    <xdr:ext cx="469744" cy="259045"/>
    <xdr:sp macro="" textlink="">
      <xdr:nvSpPr>
        <xdr:cNvPr id="492" name="n_3mainValue【市民会館】&#10;一人当たり面積">
          <a:extLst>
            <a:ext uri="{FF2B5EF4-FFF2-40B4-BE49-F238E27FC236}">
              <a16:creationId xmlns:a16="http://schemas.microsoft.com/office/drawing/2014/main" id="{BDC92870-0D4A-4E64-B8D0-14355A009CB8}"/>
            </a:ext>
          </a:extLst>
        </xdr:cNvPr>
        <xdr:cNvSpPr txBox="1"/>
      </xdr:nvSpPr>
      <xdr:spPr>
        <a:xfrm>
          <a:off x="6867602" y="1670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79519</xdr:rowOff>
    </xdr:from>
    <xdr:ext cx="469744" cy="259045"/>
    <xdr:sp macro="" textlink="">
      <xdr:nvSpPr>
        <xdr:cNvPr id="493" name="n_4mainValue【市民会館】&#10;一人当たり面積">
          <a:extLst>
            <a:ext uri="{FF2B5EF4-FFF2-40B4-BE49-F238E27FC236}">
              <a16:creationId xmlns:a16="http://schemas.microsoft.com/office/drawing/2014/main" id="{297B868E-5D99-4FB8-AD66-1E7B22FB94E1}"/>
            </a:ext>
          </a:extLst>
        </xdr:cNvPr>
        <xdr:cNvSpPr txBox="1"/>
      </xdr:nvSpPr>
      <xdr:spPr>
        <a:xfrm>
          <a:off x="6067502" y="1671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28327C6E-F094-43AE-9261-57D8AEE3FE2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CF0491CC-52FE-4A99-85CE-4CE4C67766D4}"/>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DEA591AC-2397-4D27-BA96-F17616EA08C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F24215BB-7F1F-4257-AA83-D3FF3C3419EF}"/>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1D9AFABA-1881-4D8E-A984-2D8A6E384BEF}"/>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5A5E2A22-0218-40A7-B8EA-9A433205BAEC}"/>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CCC8721B-39AB-4AE7-A2BC-592A226CAF97}"/>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DAE05A3-4594-4B68-92A5-A99FA503948C}"/>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3800F0A8-E397-4D99-8399-5BA1F6DA9EF8}"/>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1D015F7E-E19E-453F-953A-541FE41A29BE}"/>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FA5D42C4-352A-4EF1-8A36-96B979B7D5D8}"/>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F0E6B71E-12F1-4C7D-928E-FC46134F6800}"/>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D7E9F7FB-5D2E-43E6-AB38-7C6B8805402E}"/>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104003C3-6DBA-45CB-972F-423603FAD029}"/>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EC6B2B17-06CB-479C-9EF3-636DA6653B91}"/>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5B6EC2DB-B4B6-43E9-8B2B-1C6524FC79C5}"/>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3A806467-1C78-41E7-A453-4A4ABE039390}"/>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C1D1C8B7-4161-4A5B-BC54-629C16BBE3C2}"/>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F3FA2148-5F61-421F-86F1-6047CE449779}"/>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FABB2EA7-4066-42C3-99D9-2F08E60784FD}"/>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D4CF5325-BA1A-48DD-91D9-1728359B8E88}"/>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A60623AB-B279-466B-B6A3-27F600B37A52}"/>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A1639CA0-94C3-491C-BDD4-EFA4682657AD}"/>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21E83870-EC1E-4E38-B78A-1BFCA848E37C}"/>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85F514AE-CD45-4882-89A8-7038A6385FF1}"/>
            </a:ext>
          </a:extLst>
        </xdr:cNvPr>
        <xdr:cNvCxnSpPr/>
      </xdr:nvCxnSpPr>
      <xdr:spPr>
        <a:xfrm flipV="1">
          <a:off x="14696439" y="5355590"/>
          <a:ext cx="0" cy="1492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867CCEB7-527B-49F0-AEDE-50326A51FF77}"/>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F3CD13E0-5907-410C-9F59-311FC785C9B1}"/>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580AD111-653C-40D8-891D-C5B5241D8C2A}"/>
            </a:ext>
          </a:extLst>
        </xdr:cNvPr>
        <xdr:cNvSpPr txBox="1"/>
      </xdr:nvSpPr>
      <xdr:spPr>
        <a:xfrm>
          <a:off x="14735175" y="5143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921DCC5B-CC05-47AD-B25E-4086DA03D3FD}"/>
            </a:ext>
          </a:extLst>
        </xdr:cNvPr>
        <xdr:cNvCxnSpPr/>
      </xdr:nvCxnSpPr>
      <xdr:spPr>
        <a:xfrm>
          <a:off x="14611350" y="53555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47642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4F862EC0-C716-4019-8B40-A17737BDCFB2}"/>
            </a:ext>
          </a:extLst>
        </xdr:cNvPr>
        <xdr:cNvSpPr txBox="1"/>
      </xdr:nvSpPr>
      <xdr:spPr>
        <a:xfrm>
          <a:off x="14735175" y="6207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4C728278-B1FC-486B-9949-664A56303751}"/>
            </a:ext>
          </a:extLst>
        </xdr:cNvPr>
        <xdr:cNvSpPr/>
      </xdr:nvSpPr>
      <xdr:spPr>
        <a:xfrm>
          <a:off x="14649450" y="62287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12EF30FB-0CA1-4F1B-8D7F-86B81C512A8B}"/>
            </a:ext>
          </a:extLst>
        </xdr:cNvPr>
        <xdr:cNvSpPr/>
      </xdr:nvSpPr>
      <xdr:spPr>
        <a:xfrm>
          <a:off x="13887450" y="61887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4A4CF497-93E8-4861-84AA-6E35B0EB223F}"/>
            </a:ext>
          </a:extLst>
        </xdr:cNvPr>
        <xdr:cNvSpPr/>
      </xdr:nvSpPr>
      <xdr:spPr>
        <a:xfrm>
          <a:off x="13096875" y="61607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01A7C02A-3648-45D3-ABDC-50739ACB156A}"/>
            </a:ext>
          </a:extLst>
        </xdr:cNvPr>
        <xdr:cNvSpPr/>
      </xdr:nvSpPr>
      <xdr:spPr>
        <a:xfrm>
          <a:off x="12296775" y="61499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130175</xdr:rowOff>
    </xdr:from>
    <xdr:to>
      <xdr:col>67</xdr:col>
      <xdr:colOff>101600</xdr:colOff>
      <xdr:row>37</xdr:row>
      <xdr:rowOff>60325</xdr:rowOff>
    </xdr:to>
    <xdr:sp macro="" textlink="">
      <xdr:nvSpPr>
        <xdr:cNvPr id="528" name="フローチャート: 判断 527">
          <a:extLst>
            <a:ext uri="{FF2B5EF4-FFF2-40B4-BE49-F238E27FC236}">
              <a16:creationId xmlns:a16="http://schemas.microsoft.com/office/drawing/2014/main" id="{0BD7D2F0-D52A-4224-9BAB-7EF26BA1EAD0}"/>
            </a:ext>
          </a:extLst>
        </xdr:cNvPr>
        <xdr:cNvSpPr/>
      </xdr:nvSpPr>
      <xdr:spPr>
        <a:xfrm>
          <a:off x="11487150" y="59690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29DD0CDA-59DC-4DE8-A0D9-060156DD3D66}"/>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8266D88-56E5-492B-B3AA-9D515DF45FBF}"/>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28900E6B-58F2-4C23-9E89-94848DC9A662}"/>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23ECADB2-1603-44DE-8B84-88D00A5FED93}"/>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FAEF94D1-2A46-4F7B-A855-610560A3820A}"/>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139700</xdr:rowOff>
    </xdr:from>
    <xdr:to>
      <xdr:col>85</xdr:col>
      <xdr:colOff>177800</xdr:colOff>
      <xdr:row>37</xdr:row>
      <xdr:rowOff>69850</xdr:rowOff>
    </xdr:to>
    <xdr:sp macro="" textlink="">
      <xdr:nvSpPr>
        <xdr:cNvPr id="534" name="楕円 533">
          <a:extLst>
            <a:ext uri="{FF2B5EF4-FFF2-40B4-BE49-F238E27FC236}">
              <a16:creationId xmlns:a16="http://schemas.microsoft.com/office/drawing/2014/main" id="{E8DB6524-1890-43F6-91DD-0C84EF03088D}"/>
            </a:ext>
          </a:extLst>
        </xdr:cNvPr>
        <xdr:cNvSpPr/>
      </xdr:nvSpPr>
      <xdr:spPr>
        <a:xfrm>
          <a:off x="14649450" y="59817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162577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38FC67B3-B249-4E7A-A13D-C863E9C4ADA0}"/>
            </a:ext>
          </a:extLst>
        </xdr:cNvPr>
        <xdr:cNvSpPr txBox="1"/>
      </xdr:nvSpPr>
      <xdr:spPr>
        <a:xfrm>
          <a:off x="14735175" y="583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99695</xdr:rowOff>
    </xdr:from>
    <xdr:to>
      <xdr:col>81</xdr:col>
      <xdr:colOff>101600</xdr:colOff>
      <xdr:row>37</xdr:row>
      <xdr:rowOff>29845</xdr:rowOff>
    </xdr:to>
    <xdr:sp macro="" textlink="">
      <xdr:nvSpPr>
        <xdr:cNvPr id="536" name="楕円 535">
          <a:extLst>
            <a:ext uri="{FF2B5EF4-FFF2-40B4-BE49-F238E27FC236}">
              <a16:creationId xmlns:a16="http://schemas.microsoft.com/office/drawing/2014/main" id="{735184B6-63B5-4D8A-87E8-A5398AC24514}"/>
            </a:ext>
          </a:extLst>
        </xdr:cNvPr>
        <xdr:cNvSpPr/>
      </xdr:nvSpPr>
      <xdr:spPr>
        <a:xfrm>
          <a:off x="13887450" y="59416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150495</xdr:rowOff>
    </xdr:from>
    <xdr:to>
      <xdr:col>85</xdr:col>
      <xdr:colOff>127000</xdr:colOff>
      <xdr:row>37</xdr:row>
      <xdr:rowOff>19050</xdr:rowOff>
    </xdr:to>
    <xdr:cxnSp macro="">
      <xdr:nvCxnSpPr>
        <xdr:cNvPr id="537" name="直線コネクタ 536">
          <a:extLst>
            <a:ext uri="{FF2B5EF4-FFF2-40B4-BE49-F238E27FC236}">
              <a16:creationId xmlns:a16="http://schemas.microsoft.com/office/drawing/2014/main" id="{0D9D945D-9329-4964-AE72-A2A2C87DC9DC}"/>
            </a:ext>
          </a:extLst>
        </xdr:cNvPr>
        <xdr:cNvCxnSpPr/>
      </xdr:nvCxnSpPr>
      <xdr:spPr>
        <a:xfrm>
          <a:off x="13935075" y="5989320"/>
          <a:ext cx="762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50165</xdr:rowOff>
    </xdr:from>
    <xdr:to>
      <xdr:col>76</xdr:col>
      <xdr:colOff>165100</xdr:colOff>
      <xdr:row>36</xdr:row>
      <xdr:rowOff>151765</xdr:rowOff>
    </xdr:to>
    <xdr:sp macro="" textlink="">
      <xdr:nvSpPr>
        <xdr:cNvPr id="538" name="楕円 537">
          <a:extLst>
            <a:ext uri="{FF2B5EF4-FFF2-40B4-BE49-F238E27FC236}">
              <a16:creationId xmlns:a16="http://schemas.microsoft.com/office/drawing/2014/main" id="{0C2A1CE2-4D7E-4CB3-9381-AFF82EAC6BCC}"/>
            </a:ext>
          </a:extLst>
        </xdr:cNvPr>
        <xdr:cNvSpPr/>
      </xdr:nvSpPr>
      <xdr:spPr>
        <a:xfrm>
          <a:off x="13096875" y="58858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100965</xdr:rowOff>
    </xdr:from>
    <xdr:to>
      <xdr:col>81</xdr:col>
      <xdr:colOff>50800</xdr:colOff>
      <xdr:row>36</xdr:row>
      <xdr:rowOff>150495</xdr:rowOff>
    </xdr:to>
    <xdr:cxnSp macro="">
      <xdr:nvCxnSpPr>
        <xdr:cNvPr id="539" name="直線コネクタ 538">
          <a:extLst>
            <a:ext uri="{FF2B5EF4-FFF2-40B4-BE49-F238E27FC236}">
              <a16:creationId xmlns:a16="http://schemas.microsoft.com/office/drawing/2014/main" id="{C99BA045-C249-4582-B3F5-C8E8FF099A4F}"/>
            </a:ext>
          </a:extLst>
        </xdr:cNvPr>
        <xdr:cNvCxnSpPr/>
      </xdr:nvCxnSpPr>
      <xdr:spPr>
        <a:xfrm>
          <a:off x="13144500" y="5942965"/>
          <a:ext cx="790575"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170180</xdr:rowOff>
    </xdr:from>
    <xdr:to>
      <xdr:col>72</xdr:col>
      <xdr:colOff>38100</xdr:colOff>
      <xdr:row>36</xdr:row>
      <xdr:rowOff>100330</xdr:rowOff>
    </xdr:to>
    <xdr:sp macro="" textlink="">
      <xdr:nvSpPr>
        <xdr:cNvPr id="540" name="楕円 539">
          <a:extLst>
            <a:ext uri="{FF2B5EF4-FFF2-40B4-BE49-F238E27FC236}">
              <a16:creationId xmlns:a16="http://schemas.microsoft.com/office/drawing/2014/main" id="{B8DF1E06-DA3B-4E1B-BA60-8727F285F68D}"/>
            </a:ext>
          </a:extLst>
        </xdr:cNvPr>
        <xdr:cNvSpPr/>
      </xdr:nvSpPr>
      <xdr:spPr>
        <a:xfrm>
          <a:off x="12296775" y="58375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49530</xdr:rowOff>
    </xdr:from>
    <xdr:to>
      <xdr:col>76</xdr:col>
      <xdr:colOff>114300</xdr:colOff>
      <xdr:row>36</xdr:row>
      <xdr:rowOff>100965</xdr:rowOff>
    </xdr:to>
    <xdr:cxnSp macro="">
      <xdr:nvCxnSpPr>
        <xdr:cNvPr id="541" name="直線コネクタ 540">
          <a:extLst>
            <a:ext uri="{FF2B5EF4-FFF2-40B4-BE49-F238E27FC236}">
              <a16:creationId xmlns:a16="http://schemas.microsoft.com/office/drawing/2014/main" id="{096401CE-E3F1-44DC-999C-B924896811A0}"/>
            </a:ext>
          </a:extLst>
        </xdr:cNvPr>
        <xdr:cNvCxnSpPr/>
      </xdr:nvCxnSpPr>
      <xdr:spPr>
        <a:xfrm>
          <a:off x="12344400" y="5885180"/>
          <a:ext cx="800100" cy="5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143510</xdr:rowOff>
    </xdr:from>
    <xdr:to>
      <xdr:col>67</xdr:col>
      <xdr:colOff>101600</xdr:colOff>
      <xdr:row>36</xdr:row>
      <xdr:rowOff>73660</xdr:rowOff>
    </xdr:to>
    <xdr:sp macro="" textlink="">
      <xdr:nvSpPr>
        <xdr:cNvPr id="542" name="楕円 541">
          <a:extLst>
            <a:ext uri="{FF2B5EF4-FFF2-40B4-BE49-F238E27FC236}">
              <a16:creationId xmlns:a16="http://schemas.microsoft.com/office/drawing/2014/main" id="{958EE035-5837-42EF-92C9-ABFFB08B252F}"/>
            </a:ext>
          </a:extLst>
        </xdr:cNvPr>
        <xdr:cNvSpPr/>
      </xdr:nvSpPr>
      <xdr:spPr>
        <a:xfrm>
          <a:off x="11487150" y="58172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22860</xdr:rowOff>
    </xdr:from>
    <xdr:to>
      <xdr:col>71</xdr:col>
      <xdr:colOff>177800</xdr:colOff>
      <xdr:row>36</xdr:row>
      <xdr:rowOff>49530</xdr:rowOff>
    </xdr:to>
    <xdr:cxnSp macro="">
      <xdr:nvCxnSpPr>
        <xdr:cNvPr id="543" name="直線コネクタ 542">
          <a:extLst>
            <a:ext uri="{FF2B5EF4-FFF2-40B4-BE49-F238E27FC236}">
              <a16:creationId xmlns:a16="http://schemas.microsoft.com/office/drawing/2014/main" id="{B76D1CEC-8FE5-48DE-A3E8-6A42D2B57CCE}"/>
            </a:ext>
          </a:extLst>
        </xdr:cNvPr>
        <xdr:cNvCxnSpPr/>
      </xdr:nvCxnSpPr>
      <xdr:spPr>
        <a:xfrm>
          <a:off x="11534775" y="5864860"/>
          <a:ext cx="80962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121937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7EC489C9-961D-4D8B-8F67-5207084D99D0}"/>
            </a:ext>
          </a:extLst>
        </xdr:cNvPr>
        <xdr:cNvSpPr txBox="1"/>
      </xdr:nvSpPr>
      <xdr:spPr>
        <a:xfrm>
          <a:off x="13745219" y="6287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78122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469F630F-404F-4D2B-879E-431C9EB3461C}"/>
            </a:ext>
          </a:extLst>
        </xdr:cNvPr>
        <xdr:cNvSpPr txBox="1"/>
      </xdr:nvSpPr>
      <xdr:spPr>
        <a:xfrm>
          <a:off x="12964169" y="624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70502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145C5540-89C5-469D-A165-197D3E41E327}"/>
            </a:ext>
          </a:extLst>
        </xdr:cNvPr>
        <xdr:cNvSpPr txBox="1"/>
      </xdr:nvSpPr>
      <xdr:spPr>
        <a:xfrm>
          <a:off x="12164069"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51452</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8FC09BA9-EF8E-4744-BFF7-1BC4AAD98DDF}"/>
            </a:ext>
          </a:extLst>
        </xdr:cNvPr>
        <xdr:cNvSpPr txBox="1"/>
      </xdr:nvSpPr>
      <xdr:spPr>
        <a:xfrm>
          <a:off x="113544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46372</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8C174B99-5AC5-49BC-AEFE-DD8894B9D6B8}"/>
            </a:ext>
          </a:extLst>
        </xdr:cNvPr>
        <xdr:cNvSpPr txBox="1"/>
      </xdr:nvSpPr>
      <xdr:spPr>
        <a:xfrm>
          <a:off x="13745219" y="572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168292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A2DA197C-2151-4FE7-8AD8-56E7C8210C42}"/>
            </a:ext>
          </a:extLst>
        </xdr:cNvPr>
        <xdr:cNvSpPr txBox="1"/>
      </xdr:nvSpPr>
      <xdr:spPr>
        <a:xfrm>
          <a:off x="12964169" y="567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116857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A39C8A60-E4F7-4A22-A905-2241A1553E52}"/>
            </a:ext>
          </a:extLst>
        </xdr:cNvPr>
        <xdr:cNvSpPr txBox="1"/>
      </xdr:nvSpPr>
      <xdr:spPr>
        <a:xfrm>
          <a:off x="12164069" y="563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90187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06797FCF-7E5E-4D75-9E03-F36ADE004183}"/>
            </a:ext>
          </a:extLst>
        </xdr:cNvPr>
        <xdr:cNvSpPr txBox="1"/>
      </xdr:nvSpPr>
      <xdr:spPr>
        <a:xfrm>
          <a:off x="11354444" y="5601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312CC33A-8175-4B26-AD32-9178F7C4117A}"/>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7D037A9A-1025-4AA9-BF6A-7834F269321D}"/>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8CC29E87-43F9-4DAF-B1AC-FFF123A918EC}"/>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49DFBDAB-D9AD-4968-B296-B02ED7DC1F50}"/>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F3447209-E372-42EB-85F7-B6CD35A3ED55}"/>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4F3AFDA4-65FA-42B3-9009-00167C5B884C}"/>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EE05DC83-AE79-482C-9E06-7234AE66ED96}"/>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50F73DC1-129B-4B67-BB58-0799C9EE362D}"/>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7087D8CB-54AF-4777-A3A7-E2E59B031063}"/>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B525160A-D60C-4A49-9481-ED018C07C977}"/>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75FEB639-8BA2-456D-8CD0-AB3564F3277D}"/>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C4B37028-09D7-457F-AAC3-EF0A7327E614}"/>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E6AAC9A3-6895-44D8-A880-28D8D3FFCBDA}"/>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BD6066FB-7979-43DD-B6B1-30BA33D25E2F}"/>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AD82310D-FB7A-4650-9367-DA42BA3BBA36}"/>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003782BA-BD96-4FCA-92CD-8AD57997E2C7}"/>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45C37242-835A-4299-BFAF-01683DF7C576}"/>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FD091823-14FF-41A6-ABC1-FDE99D384768}"/>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FF37A2C8-5267-4744-8B31-E30138422D3C}"/>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1339B387-53F8-42F3-B6F5-CFC313AEF291}"/>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82B66F1-7AB3-42D3-A67F-D8DDCB64517D}"/>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EDDE1361-DD75-4B9C-A58F-42DB68741FE8}"/>
            </a:ext>
          </a:extLst>
        </xdr:cNvPr>
        <xdr:cNvCxnSpPr/>
      </xdr:nvCxnSpPr>
      <xdr:spPr>
        <a:xfrm flipV="1">
          <a:off x="19954239" y="5517784"/>
          <a:ext cx="0" cy="126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D3300214-76E6-4417-8A7F-61ABE97466A4}"/>
            </a:ext>
          </a:extLst>
        </xdr:cNvPr>
        <xdr:cNvSpPr txBox="1"/>
      </xdr:nvSpPr>
      <xdr:spPr>
        <a:xfrm>
          <a:off x="19992975" y="6784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8DEE490F-D8DC-4364-BA88-2FFB5DF11D9C}"/>
            </a:ext>
          </a:extLst>
        </xdr:cNvPr>
        <xdr:cNvCxnSpPr/>
      </xdr:nvCxnSpPr>
      <xdr:spPr>
        <a:xfrm>
          <a:off x="19878675" y="67805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D159268A-9B58-4EAE-9AA4-5E5D455F0624}"/>
            </a:ext>
          </a:extLst>
        </xdr:cNvPr>
        <xdr:cNvSpPr txBox="1"/>
      </xdr:nvSpPr>
      <xdr:spPr>
        <a:xfrm>
          <a:off x="19992975" y="5296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9B7ECFCE-4F1A-4A91-8425-C88CC61E83CC}"/>
            </a:ext>
          </a:extLst>
        </xdr:cNvPr>
        <xdr:cNvCxnSpPr/>
      </xdr:nvCxnSpPr>
      <xdr:spPr>
        <a:xfrm>
          <a:off x="19878675" y="551778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9818F60D-431D-4E2D-83AF-03D4DC864D73}"/>
            </a:ext>
          </a:extLst>
        </xdr:cNvPr>
        <xdr:cNvSpPr txBox="1"/>
      </xdr:nvSpPr>
      <xdr:spPr>
        <a:xfrm>
          <a:off x="19992975" y="6217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4006181E-C967-476E-8DC7-34659B304090}"/>
            </a:ext>
          </a:extLst>
        </xdr:cNvPr>
        <xdr:cNvSpPr/>
      </xdr:nvSpPr>
      <xdr:spPr>
        <a:xfrm>
          <a:off x="19897725" y="63538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9A42B47B-5C18-4F14-8F3E-97067F7C53C5}"/>
            </a:ext>
          </a:extLst>
        </xdr:cNvPr>
        <xdr:cNvSpPr/>
      </xdr:nvSpPr>
      <xdr:spPr>
        <a:xfrm>
          <a:off x="19154775" y="635236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E400E43A-CE38-47BA-9E9E-782CBFB35426}"/>
            </a:ext>
          </a:extLst>
        </xdr:cNvPr>
        <xdr:cNvSpPr/>
      </xdr:nvSpPr>
      <xdr:spPr>
        <a:xfrm>
          <a:off x="18345150" y="63738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7115E759-A847-42B6-874C-4AD3E8D4C2A5}"/>
            </a:ext>
          </a:extLst>
        </xdr:cNvPr>
        <xdr:cNvSpPr/>
      </xdr:nvSpPr>
      <xdr:spPr>
        <a:xfrm>
          <a:off x="17554575" y="637936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108007</xdr:rowOff>
    </xdr:from>
    <xdr:to>
      <xdr:col>98</xdr:col>
      <xdr:colOff>38100</xdr:colOff>
      <xdr:row>40</xdr:row>
      <xdr:rowOff>38157</xdr:rowOff>
    </xdr:to>
    <xdr:sp macro="" textlink="">
      <xdr:nvSpPr>
        <xdr:cNvPr id="583" name="フローチャート: 判断 582">
          <a:extLst>
            <a:ext uri="{FF2B5EF4-FFF2-40B4-BE49-F238E27FC236}">
              <a16:creationId xmlns:a16="http://schemas.microsoft.com/office/drawing/2014/main" id="{D2F15DA3-723B-4D59-99F5-F5E2C37306A6}"/>
            </a:ext>
          </a:extLst>
        </xdr:cNvPr>
        <xdr:cNvSpPr/>
      </xdr:nvSpPr>
      <xdr:spPr>
        <a:xfrm>
          <a:off x="16754475" y="642943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DF45DD37-B3F6-47FE-A082-20DD24AE50ED}"/>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9AC5D49-4CB0-402D-A4B9-1811C8267737}"/>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C57379-5A77-49C1-AB70-977225DE857E}"/>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21DE0A5-D1FA-4371-9DB9-168563F41D3F}"/>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89CDAB53-91CC-4F75-9C22-CFB12AEBA777}"/>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70219</xdr:rowOff>
    </xdr:from>
    <xdr:to>
      <xdr:col>116</xdr:col>
      <xdr:colOff>114300</xdr:colOff>
      <xdr:row>41</xdr:row>
      <xdr:rowOff>369</xdr:rowOff>
    </xdr:to>
    <xdr:sp macro="" textlink="">
      <xdr:nvSpPr>
        <xdr:cNvPr id="589" name="楕円 588">
          <a:extLst>
            <a:ext uri="{FF2B5EF4-FFF2-40B4-BE49-F238E27FC236}">
              <a16:creationId xmlns:a16="http://schemas.microsoft.com/office/drawing/2014/main" id="{E4DF95AA-12CF-4C2A-90DA-C36EA9C77333}"/>
            </a:ext>
          </a:extLst>
        </xdr:cNvPr>
        <xdr:cNvSpPr/>
      </xdr:nvSpPr>
      <xdr:spPr>
        <a:xfrm>
          <a:off x="19897725" y="65535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48646</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5C08DDAF-BD9E-4352-B978-621771D0EE36}"/>
            </a:ext>
          </a:extLst>
        </xdr:cNvPr>
        <xdr:cNvSpPr txBox="1"/>
      </xdr:nvSpPr>
      <xdr:spPr>
        <a:xfrm>
          <a:off x="19992975" y="653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80447</xdr:rowOff>
    </xdr:from>
    <xdr:to>
      <xdr:col>112</xdr:col>
      <xdr:colOff>38100</xdr:colOff>
      <xdr:row>41</xdr:row>
      <xdr:rowOff>10597</xdr:rowOff>
    </xdr:to>
    <xdr:sp macro="" textlink="">
      <xdr:nvSpPr>
        <xdr:cNvPr id="591" name="楕円 590">
          <a:extLst>
            <a:ext uri="{FF2B5EF4-FFF2-40B4-BE49-F238E27FC236}">
              <a16:creationId xmlns:a16="http://schemas.microsoft.com/office/drawing/2014/main" id="{3C30A95F-6894-402F-9E9F-949DCF3AF9C2}"/>
            </a:ext>
          </a:extLst>
        </xdr:cNvPr>
        <xdr:cNvSpPr/>
      </xdr:nvSpPr>
      <xdr:spPr>
        <a:xfrm>
          <a:off x="19154775" y="657014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121019</xdr:rowOff>
    </xdr:from>
    <xdr:to>
      <xdr:col>116</xdr:col>
      <xdr:colOff>63500</xdr:colOff>
      <xdr:row>40</xdr:row>
      <xdr:rowOff>131247</xdr:rowOff>
    </xdr:to>
    <xdr:cxnSp macro="">
      <xdr:nvCxnSpPr>
        <xdr:cNvPr id="592" name="直線コネクタ 591">
          <a:extLst>
            <a:ext uri="{FF2B5EF4-FFF2-40B4-BE49-F238E27FC236}">
              <a16:creationId xmlns:a16="http://schemas.microsoft.com/office/drawing/2014/main" id="{AE40CEEF-680C-4D6F-8039-300DF9AD0563}"/>
            </a:ext>
          </a:extLst>
        </xdr:cNvPr>
        <xdr:cNvCxnSpPr/>
      </xdr:nvCxnSpPr>
      <xdr:spPr>
        <a:xfrm flipV="1">
          <a:off x="19202400" y="6610719"/>
          <a:ext cx="752475" cy="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88974</xdr:rowOff>
    </xdr:from>
    <xdr:to>
      <xdr:col>107</xdr:col>
      <xdr:colOff>101600</xdr:colOff>
      <xdr:row>41</xdr:row>
      <xdr:rowOff>19124</xdr:rowOff>
    </xdr:to>
    <xdr:sp macro="" textlink="">
      <xdr:nvSpPr>
        <xdr:cNvPr id="593" name="楕円 592">
          <a:extLst>
            <a:ext uri="{FF2B5EF4-FFF2-40B4-BE49-F238E27FC236}">
              <a16:creationId xmlns:a16="http://schemas.microsoft.com/office/drawing/2014/main" id="{F2AE69FE-3FCF-4C63-9A57-CEEC61CD4A18}"/>
            </a:ext>
          </a:extLst>
        </xdr:cNvPr>
        <xdr:cNvSpPr/>
      </xdr:nvSpPr>
      <xdr:spPr>
        <a:xfrm>
          <a:off x="18345150" y="65723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131247</xdr:rowOff>
    </xdr:from>
    <xdr:to>
      <xdr:col>111</xdr:col>
      <xdr:colOff>177800</xdr:colOff>
      <xdr:row>40</xdr:row>
      <xdr:rowOff>139774</xdr:rowOff>
    </xdr:to>
    <xdr:cxnSp macro="">
      <xdr:nvCxnSpPr>
        <xdr:cNvPr id="594" name="直線コネクタ 593">
          <a:extLst>
            <a:ext uri="{FF2B5EF4-FFF2-40B4-BE49-F238E27FC236}">
              <a16:creationId xmlns:a16="http://schemas.microsoft.com/office/drawing/2014/main" id="{09583DB9-0466-4595-9712-E5410D600291}"/>
            </a:ext>
          </a:extLst>
        </xdr:cNvPr>
        <xdr:cNvCxnSpPr/>
      </xdr:nvCxnSpPr>
      <xdr:spPr>
        <a:xfrm flipV="1">
          <a:off x="18392775" y="6617772"/>
          <a:ext cx="809625"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94853</xdr:rowOff>
    </xdr:from>
    <xdr:to>
      <xdr:col>102</xdr:col>
      <xdr:colOff>165100</xdr:colOff>
      <xdr:row>41</xdr:row>
      <xdr:rowOff>25003</xdr:rowOff>
    </xdr:to>
    <xdr:sp macro="" textlink="">
      <xdr:nvSpPr>
        <xdr:cNvPr id="595" name="楕円 594">
          <a:extLst>
            <a:ext uri="{FF2B5EF4-FFF2-40B4-BE49-F238E27FC236}">
              <a16:creationId xmlns:a16="http://schemas.microsoft.com/office/drawing/2014/main" id="{1B1BEB36-D009-49F2-88B3-DFEBCDA5C915}"/>
            </a:ext>
          </a:extLst>
        </xdr:cNvPr>
        <xdr:cNvSpPr/>
      </xdr:nvSpPr>
      <xdr:spPr>
        <a:xfrm>
          <a:off x="17554575" y="65813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139774</xdr:rowOff>
    </xdr:from>
    <xdr:to>
      <xdr:col>107</xdr:col>
      <xdr:colOff>50800</xdr:colOff>
      <xdr:row>40</xdr:row>
      <xdr:rowOff>145653</xdr:rowOff>
    </xdr:to>
    <xdr:cxnSp macro="">
      <xdr:nvCxnSpPr>
        <xdr:cNvPr id="596" name="直線コネクタ 595">
          <a:extLst>
            <a:ext uri="{FF2B5EF4-FFF2-40B4-BE49-F238E27FC236}">
              <a16:creationId xmlns:a16="http://schemas.microsoft.com/office/drawing/2014/main" id="{33248745-73D0-4F14-9C7D-010243128D28}"/>
            </a:ext>
          </a:extLst>
        </xdr:cNvPr>
        <xdr:cNvCxnSpPr/>
      </xdr:nvCxnSpPr>
      <xdr:spPr>
        <a:xfrm flipV="1">
          <a:off x="17602200" y="662947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106096</xdr:rowOff>
    </xdr:from>
    <xdr:to>
      <xdr:col>98</xdr:col>
      <xdr:colOff>38100</xdr:colOff>
      <xdr:row>41</xdr:row>
      <xdr:rowOff>36246</xdr:rowOff>
    </xdr:to>
    <xdr:sp macro="" textlink="">
      <xdr:nvSpPr>
        <xdr:cNvPr id="597" name="楕円 596">
          <a:extLst>
            <a:ext uri="{FF2B5EF4-FFF2-40B4-BE49-F238E27FC236}">
              <a16:creationId xmlns:a16="http://schemas.microsoft.com/office/drawing/2014/main" id="{C87968C8-4612-45FA-890F-A16D481F6ECC}"/>
            </a:ext>
          </a:extLst>
        </xdr:cNvPr>
        <xdr:cNvSpPr/>
      </xdr:nvSpPr>
      <xdr:spPr>
        <a:xfrm>
          <a:off x="16754475" y="65894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145653</xdr:rowOff>
    </xdr:from>
    <xdr:to>
      <xdr:col>102</xdr:col>
      <xdr:colOff>114300</xdr:colOff>
      <xdr:row>40</xdr:row>
      <xdr:rowOff>156896</xdr:rowOff>
    </xdr:to>
    <xdr:cxnSp macro="">
      <xdr:nvCxnSpPr>
        <xdr:cNvPr id="598" name="直線コネクタ 597">
          <a:extLst>
            <a:ext uri="{FF2B5EF4-FFF2-40B4-BE49-F238E27FC236}">
              <a16:creationId xmlns:a16="http://schemas.microsoft.com/office/drawing/2014/main" id="{CF438622-8C7B-473D-AC75-FF04F4D0662E}"/>
            </a:ext>
          </a:extLst>
        </xdr:cNvPr>
        <xdr:cNvCxnSpPr/>
      </xdr:nvCxnSpPr>
      <xdr:spPr>
        <a:xfrm flipV="1">
          <a:off x="16802100" y="6629003"/>
          <a:ext cx="800100" cy="17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6270F703-9296-4FBF-AF5E-D4A4ABA08C06}"/>
            </a:ext>
          </a:extLst>
        </xdr:cNvPr>
        <xdr:cNvSpPr txBox="1"/>
      </xdr:nvSpPr>
      <xdr:spPr>
        <a:xfrm>
          <a:off x="18944736" y="614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B7A7FF40-C092-49F8-BAE1-D1E89EDA31B3}"/>
            </a:ext>
          </a:extLst>
        </xdr:cNvPr>
        <xdr:cNvSpPr txBox="1"/>
      </xdr:nvSpPr>
      <xdr:spPr>
        <a:xfrm>
          <a:off x="18163686" y="6161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2FE963BE-F174-4622-BAD1-2B268FB3BAD6}"/>
            </a:ext>
          </a:extLst>
        </xdr:cNvPr>
        <xdr:cNvSpPr txBox="1"/>
      </xdr:nvSpPr>
      <xdr:spPr>
        <a:xfrm>
          <a:off x="17354061" y="6164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54684</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8531370B-80C1-4CAC-8E91-6F15D9C60CF1}"/>
            </a:ext>
          </a:extLst>
        </xdr:cNvPr>
        <xdr:cNvSpPr txBox="1"/>
      </xdr:nvSpPr>
      <xdr:spPr>
        <a:xfrm>
          <a:off x="16563486" y="6217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1724</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3A55D744-A5DE-4C21-AD20-F50EE18B50B8}"/>
            </a:ext>
          </a:extLst>
        </xdr:cNvPr>
        <xdr:cNvSpPr txBox="1"/>
      </xdr:nvSpPr>
      <xdr:spPr>
        <a:xfrm>
          <a:off x="18944736" y="6650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10251</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215BF103-9117-4A8F-82CA-19AED042107C}"/>
            </a:ext>
          </a:extLst>
        </xdr:cNvPr>
        <xdr:cNvSpPr txBox="1"/>
      </xdr:nvSpPr>
      <xdr:spPr>
        <a:xfrm>
          <a:off x="18163686" y="665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16130</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161C042C-BF3E-4E30-88B5-9CF9586EA7A6}"/>
            </a:ext>
          </a:extLst>
        </xdr:cNvPr>
        <xdr:cNvSpPr txBox="1"/>
      </xdr:nvSpPr>
      <xdr:spPr>
        <a:xfrm>
          <a:off x="17354061" y="6664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27373</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825FDFDB-D515-46EF-AB9E-1EB8BBE0F18A}"/>
            </a:ext>
          </a:extLst>
        </xdr:cNvPr>
        <xdr:cNvSpPr txBox="1"/>
      </xdr:nvSpPr>
      <xdr:spPr>
        <a:xfrm>
          <a:off x="16563486" y="667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FBD61D63-99FB-4C80-A3D4-197B36423427}"/>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969DAA39-D274-4F50-AE1A-BC951CBC3116}"/>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4119E741-B3E8-44C0-8B83-91CB7ED90A74}"/>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1736AEA6-EB39-4665-9951-DB9049007062}"/>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5983E9E5-7366-421F-A58C-3D22EDD7AE80}"/>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7A71B3AC-39D4-4920-8F91-0F8683804FE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20A9265B-3848-401A-9306-8BB3556673AA}"/>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FF35A686-2B0E-4276-AE9C-B46E1596558E}"/>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43F86AED-BDCA-499F-AEEA-5BE085189FA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4001293C-3057-4614-8F99-9C6EFC2F5084}"/>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F66676D7-175F-47D8-9B6E-B28EC2666BE4}"/>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E8E5DC69-195D-4AF3-9CF9-7CBD81B542C0}"/>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C01E998E-B78F-489E-9154-FE1A5F1B1892}"/>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D1E67C48-9FE1-401B-A275-1EF1A163086E}"/>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F1F317A9-7E8F-4359-87B1-190F1F5C4D88}"/>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2854E1C1-3BB0-4657-AA20-4A0E47666385}"/>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72584721-CD8A-403F-9B11-A3D7F3A90E4D}"/>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BADCAE24-8305-4079-A6B6-E7AEE13D03FC}"/>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F955D1E1-8AF9-4673-BAA7-EBFAB7E64AC7}"/>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6E2DA910-37B5-477A-9732-06B115C7879B}"/>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384704CD-A102-42BF-B1EF-D477E82FE292}"/>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DFBB712C-D343-4E16-BDD7-06608BD53666}"/>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8F58EA1C-3F0F-4685-9C19-408812958A93}"/>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518FDEB3-10A9-47B0-A04B-9A2624EC4741}"/>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F28D79F9-029C-4F50-9ED0-1344E67837CF}"/>
            </a:ext>
          </a:extLst>
        </xdr:cNvPr>
        <xdr:cNvCxnSpPr/>
      </xdr:nvCxnSpPr>
      <xdr:spPr>
        <a:xfrm flipV="1">
          <a:off x="14696439" y="8934450"/>
          <a:ext cx="0" cy="1383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866BAAA5-EFD6-4491-B392-50901C27C4A2}"/>
            </a:ext>
          </a:extLst>
        </xdr:cNvPr>
        <xdr:cNvSpPr txBox="1"/>
      </xdr:nvSpPr>
      <xdr:spPr>
        <a:xfrm>
          <a:off x="14735175"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D69CCD70-C9ED-41C7-89E7-8C45E3EF96E1}"/>
            </a:ext>
          </a:extLst>
        </xdr:cNvPr>
        <xdr:cNvCxnSpPr/>
      </xdr:nvCxnSpPr>
      <xdr:spPr>
        <a:xfrm>
          <a:off x="14611350" y="103181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0A3198B5-2B66-48CD-98A3-9FC9F2D3303D}"/>
            </a:ext>
          </a:extLst>
        </xdr:cNvPr>
        <xdr:cNvSpPr txBox="1"/>
      </xdr:nvSpPr>
      <xdr:spPr>
        <a:xfrm>
          <a:off x="14735175" y="873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223A0E0B-FE0B-41AA-974B-34A7BEFAAD0C}"/>
            </a:ext>
          </a:extLst>
        </xdr:cNvPr>
        <xdr:cNvCxnSpPr/>
      </xdr:nvCxnSpPr>
      <xdr:spPr>
        <a:xfrm>
          <a:off x="14611350" y="89344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99712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02328044-2362-4F13-B44A-B7FEB7F4A739}"/>
            </a:ext>
          </a:extLst>
        </xdr:cNvPr>
        <xdr:cNvSpPr txBox="1"/>
      </xdr:nvSpPr>
      <xdr:spPr>
        <a:xfrm>
          <a:off x="14735175" y="9504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A2884850-DC38-4344-A473-2FF52ADA6B0F}"/>
            </a:ext>
          </a:extLst>
        </xdr:cNvPr>
        <xdr:cNvSpPr/>
      </xdr:nvSpPr>
      <xdr:spPr>
        <a:xfrm>
          <a:off x="14649450" y="96399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9CF8A867-E81C-42CE-9102-2212FC5B3A7A}"/>
            </a:ext>
          </a:extLst>
        </xdr:cNvPr>
        <xdr:cNvSpPr/>
      </xdr:nvSpPr>
      <xdr:spPr>
        <a:xfrm>
          <a:off x="13887450" y="95910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DBA8FF72-A18A-4FEB-934D-6263D752AE0E}"/>
            </a:ext>
          </a:extLst>
        </xdr:cNvPr>
        <xdr:cNvSpPr/>
      </xdr:nvSpPr>
      <xdr:spPr>
        <a:xfrm>
          <a:off x="13096875" y="95618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DB8F6500-CE9A-47A0-B2E2-F96F74B075FD}"/>
            </a:ext>
          </a:extLst>
        </xdr:cNvPr>
        <xdr:cNvSpPr/>
      </xdr:nvSpPr>
      <xdr:spPr>
        <a:xfrm>
          <a:off x="12296775" y="95453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4445</xdr:rowOff>
    </xdr:from>
    <xdr:to>
      <xdr:col>67</xdr:col>
      <xdr:colOff>101600</xdr:colOff>
      <xdr:row>59</xdr:row>
      <xdr:rowOff>106045</xdr:rowOff>
    </xdr:to>
    <xdr:sp macro="" textlink="">
      <xdr:nvSpPr>
        <xdr:cNvPr id="641" name="フローチャート: 判断 640">
          <a:extLst>
            <a:ext uri="{FF2B5EF4-FFF2-40B4-BE49-F238E27FC236}">
              <a16:creationId xmlns:a16="http://schemas.microsoft.com/office/drawing/2014/main" id="{AE2C8085-14CE-46DD-8E7F-326B5203921C}"/>
            </a:ext>
          </a:extLst>
        </xdr:cNvPr>
        <xdr:cNvSpPr/>
      </xdr:nvSpPr>
      <xdr:spPr>
        <a:xfrm>
          <a:off x="11487150" y="95707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C9A7F01E-BDF3-4BE3-BF65-5C6756D0F8D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D63D002-F097-4135-ACE3-C5F65B5CCC7E}"/>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82B5420E-69E1-4378-B0BF-68251C9A4E9C}"/>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9A057427-B4A1-4C8B-9A77-22D944F6EA2C}"/>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DE5D08F6-D517-4295-9ED2-6D9FFEC9579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156845</xdr:rowOff>
    </xdr:from>
    <xdr:to>
      <xdr:col>85</xdr:col>
      <xdr:colOff>177800</xdr:colOff>
      <xdr:row>61</xdr:row>
      <xdr:rowOff>86995</xdr:rowOff>
    </xdr:to>
    <xdr:sp macro="" textlink="">
      <xdr:nvSpPr>
        <xdr:cNvPr id="647" name="楕円 646">
          <a:extLst>
            <a:ext uri="{FF2B5EF4-FFF2-40B4-BE49-F238E27FC236}">
              <a16:creationId xmlns:a16="http://schemas.microsoft.com/office/drawing/2014/main" id="{B20C0FD7-F367-40C3-A1D5-D70AE4AE3A16}"/>
            </a:ext>
          </a:extLst>
        </xdr:cNvPr>
        <xdr:cNvSpPr/>
      </xdr:nvSpPr>
      <xdr:spPr>
        <a:xfrm>
          <a:off x="14649450" y="98850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135272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6B2BCD17-5024-42E1-901C-21CDA166FE76}"/>
            </a:ext>
          </a:extLst>
        </xdr:cNvPr>
        <xdr:cNvSpPr txBox="1"/>
      </xdr:nvSpPr>
      <xdr:spPr>
        <a:xfrm>
          <a:off x="14735175" y="986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101600</xdr:rowOff>
    </xdr:from>
    <xdr:to>
      <xdr:col>81</xdr:col>
      <xdr:colOff>101600</xdr:colOff>
      <xdr:row>61</xdr:row>
      <xdr:rowOff>31750</xdr:rowOff>
    </xdr:to>
    <xdr:sp macro="" textlink="">
      <xdr:nvSpPr>
        <xdr:cNvPr id="649" name="楕円 648">
          <a:extLst>
            <a:ext uri="{FF2B5EF4-FFF2-40B4-BE49-F238E27FC236}">
              <a16:creationId xmlns:a16="http://schemas.microsoft.com/office/drawing/2014/main" id="{80A9817C-7EC3-4912-9E90-20C4718BEF4E}"/>
            </a:ext>
          </a:extLst>
        </xdr:cNvPr>
        <xdr:cNvSpPr/>
      </xdr:nvSpPr>
      <xdr:spPr>
        <a:xfrm>
          <a:off x="13887450" y="98298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152400</xdr:rowOff>
    </xdr:from>
    <xdr:to>
      <xdr:col>85</xdr:col>
      <xdr:colOff>127000</xdr:colOff>
      <xdr:row>61</xdr:row>
      <xdr:rowOff>36195</xdr:rowOff>
    </xdr:to>
    <xdr:cxnSp macro="">
      <xdr:nvCxnSpPr>
        <xdr:cNvPr id="650" name="直線コネクタ 649">
          <a:extLst>
            <a:ext uri="{FF2B5EF4-FFF2-40B4-BE49-F238E27FC236}">
              <a16:creationId xmlns:a16="http://schemas.microsoft.com/office/drawing/2014/main" id="{5A9F7539-A757-464F-A5CD-76FE5649D3B0}"/>
            </a:ext>
          </a:extLst>
        </xdr:cNvPr>
        <xdr:cNvCxnSpPr/>
      </xdr:nvCxnSpPr>
      <xdr:spPr>
        <a:xfrm>
          <a:off x="13935075" y="9877425"/>
          <a:ext cx="762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46355</xdr:rowOff>
    </xdr:from>
    <xdr:to>
      <xdr:col>76</xdr:col>
      <xdr:colOff>165100</xdr:colOff>
      <xdr:row>60</xdr:row>
      <xdr:rowOff>147955</xdr:rowOff>
    </xdr:to>
    <xdr:sp macro="" textlink="">
      <xdr:nvSpPr>
        <xdr:cNvPr id="651" name="楕円 650">
          <a:extLst>
            <a:ext uri="{FF2B5EF4-FFF2-40B4-BE49-F238E27FC236}">
              <a16:creationId xmlns:a16="http://schemas.microsoft.com/office/drawing/2014/main" id="{23541553-C50C-412B-93AC-14D2C7CC2577}"/>
            </a:ext>
          </a:extLst>
        </xdr:cNvPr>
        <xdr:cNvSpPr/>
      </xdr:nvSpPr>
      <xdr:spPr>
        <a:xfrm>
          <a:off x="13096875" y="97745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97155</xdr:rowOff>
    </xdr:from>
    <xdr:to>
      <xdr:col>81</xdr:col>
      <xdr:colOff>50800</xdr:colOff>
      <xdr:row>60</xdr:row>
      <xdr:rowOff>152400</xdr:rowOff>
    </xdr:to>
    <xdr:cxnSp macro="">
      <xdr:nvCxnSpPr>
        <xdr:cNvPr id="652" name="直線コネクタ 651">
          <a:extLst>
            <a:ext uri="{FF2B5EF4-FFF2-40B4-BE49-F238E27FC236}">
              <a16:creationId xmlns:a16="http://schemas.microsoft.com/office/drawing/2014/main" id="{623D4792-ADE4-4A89-B4B5-FD7B8047CAD2}"/>
            </a:ext>
          </a:extLst>
        </xdr:cNvPr>
        <xdr:cNvCxnSpPr/>
      </xdr:nvCxnSpPr>
      <xdr:spPr>
        <a:xfrm>
          <a:off x="13144500" y="9822180"/>
          <a:ext cx="790575"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162560</xdr:rowOff>
    </xdr:from>
    <xdr:to>
      <xdr:col>72</xdr:col>
      <xdr:colOff>38100</xdr:colOff>
      <xdr:row>60</xdr:row>
      <xdr:rowOff>92710</xdr:rowOff>
    </xdr:to>
    <xdr:sp macro="" textlink="">
      <xdr:nvSpPr>
        <xdr:cNvPr id="653" name="楕円 652">
          <a:extLst>
            <a:ext uri="{FF2B5EF4-FFF2-40B4-BE49-F238E27FC236}">
              <a16:creationId xmlns:a16="http://schemas.microsoft.com/office/drawing/2014/main" id="{F6E25BE5-6CF8-401D-B34D-143AB78D18AC}"/>
            </a:ext>
          </a:extLst>
        </xdr:cNvPr>
        <xdr:cNvSpPr/>
      </xdr:nvSpPr>
      <xdr:spPr>
        <a:xfrm>
          <a:off x="12296775" y="97224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41910</xdr:rowOff>
    </xdr:from>
    <xdr:to>
      <xdr:col>76</xdr:col>
      <xdr:colOff>114300</xdr:colOff>
      <xdr:row>60</xdr:row>
      <xdr:rowOff>97155</xdr:rowOff>
    </xdr:to>
    <xdr:cxnSp macro="">
      <xdr:nvCxnSpPr>
        <xdr:cNvPr id="654" name="直線コネクタ 653">
          <a:extLst>
            <a:ext uri="{FF2B5EF4-FFF2-40B4-BE49-F238E27FC236}">
              <a16:creationId xmlns:a16="http://schemas.microsoft.com/office/drawing/2014/main" id="{DEF085E3-3C77-46F0-81AA-8F29AAC6BDCF}"/>
            </a:ext>
          </a:extLst>
        </xdr:cNvPr>
        <xdr:cNvCxnSpPr/>
      </xdr:nvCxnSpPr>
      <xdr:spPr>
        <a:xfrm>
          <a:off x="12344400" y="9770110"/>
          <a:ext cx="800100"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105410</xdr:rowOff>
    </xdr:from>
    <xdr:to>
      <xdr:col>67</xdr:col>
      <xdr:colOff>101600</xdr:colOff>
      <xdr:row>60</xdr:row>
      <xdr:rowOff>35560</xdr:rowOff>
    </xdr:to>
    <xdr:sp macro="" textlink="">
      <xdr:nvSpPr>
        <xdr:cNvPr id="655" name="楕円 654">
          <a:extLst>
            <a:ext uri="{FF2B5EF4-FFF2-40B4-BE49-F238E27FC236}">
              <a16:creationId xmlns:a16="http://schemas.microsoft.com/office/drawing/2014/main" id="{DA54CE1D-E154-4215-8309-6E084CF901A5}"/>
            </a:ext>
          </a:extLst>
        </xdr:cNvPr>
        <xdr:cNvSpPr/>
      </xdr:nvSpPr>
      <xdr:spPr>
        <a:xfrm>
          <a:off x="11487150" y="96653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156210</xdr:rowOff>
    </xdr:from>
    <xdr:to>
      <xdr:col>71</xdr:col>
      <xdr:colOff>177800</xdr:colOff>
      <xdr:row>60</xdr:row>
      <xdr:rowOff>41910</xdr:rowOff>
    </xdr:to>
    <xdr:cxnSp macro="">
      <xdr:nvCxnSpPr>
        <xdr:cNvPr id="656" name="直線コネクタ 655">
          <a:extLst>
            <a:ext uri="{FF2B5EF4-FFF2-40B4-BE49-F238E27FC236}">
              <a16:creationId xmlns:a16="http://schemas.microsoft.com/office/drawing/2014/main" id="{07639241-BACF-43C4-A554-A1BCDAFAD263}"/>
            </a:ext>
          </a:extLst>
        </xdr:cNvPr>
        <xdr:cNvCxnSpPr/>
      </xdr:nvCxnSpPr>
      <xdr:spPr>
        <a:xfrm>
          <a:off x="11534775" y="9722485"/>
          <a:ext cx="80962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D3B3E204-0459-45B2-9639-E0E5FDF73516}"/>
            </a:ext>
          </a:extLst>
        </xdr:cNvPr>
        <xdr:cNvSpPr txBox="1"/>
      </xdr:nvSpPr>
      <xdr:spPr>
        <a:xfrm>
          <a:off x="13745219" y="938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116857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56312595-5B24-4676-A199-6124D5B783B3}"/>
            </a:ext>
          </a:extLst>
        </xdr:cNvPr>
        <xdr:cNvSpPr txBox="1"/>
      </xdr:nvSpPr>
      <xdr:spPr>
        <a:xfrm>
          <a:off x="12964169" y="935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628D1AF4-45C7-419E-ADA5-7670C6567544}"/>
            </a:ext>
          </a:extLst>
        </xdr:cNvPr>
        <xdr:cNvSpPr txBox="1"/>
      </xdr:nvSpPr>
      <xdr:spPr>
        <a:xfrm>
          <a:off x="12164069" y="933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122572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97610971-E016-4D94-9EC2-5241E0A0A1F3}"/>
            </a:ext>
          </a:extLst>
        </xdr:cNvPr>
        <xdr:cNvSpPr txBox="1"/>
      </xdr:nvSpPr>
      <xdr:spPr>
        <a:xfrm>
          <a:off x="11354444" y="936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22877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A3DD3B01-08E4-4D97-9392-41B7A51AD6CF}"/>
            </a:ext>
          </a:extLst>
        </xdr:cNvPr>
        <xdr:cNvSpPr txBox="1"/>
      </xdr:nvSpPr>
      <xdr:spPr>
        <a:xfrm>
          <a:off x="13745219" y="9913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139082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36C4DC7B-374C-497C-A8EA-6BB702A184C9}"/>
            </a:ext>
          </a:extLst>
        </xdr:cNvPr>
        <xdr:cNvSpPr txBox="1"/>
      </xdr:nvSpPr>
      <xdr:spPr>
        <a:xfrm>
          <a:off x="12964169" y="9867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83837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BAACD313-558B-4052-ABA2-A843DFB63598}"/>
            </a:ext>
          </a:extLst>
        </xdr:cNvPr>
        <xdr:cNvSpPr txBox="1"/>
      </xdr:nvSpPr>
      <xdr:spPr>
        <a:xfrm>
          <a:off x="12164069" y="981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AD2D773A-D1D4-4508-8E87-3A01EA590496}"/>
            </a:ext>
          </a:extLst>
        </xdr:cNvPr>
        <xdr:cNvSpPr txBox="1"/>
      </xdr:nvSpPr>
      <xdr:spPr>
        <a:xfrm>
          <a:off x="11354444" y="975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3765596-051A-4B70-9F81-FEC4D789A5B4}"/>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2ADC7271-5D8E-4B81-A895-969C5CA073AD}"/>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D198993D-D688-41D5-B904-29FA4AF36F1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F0FA2BD2-C342-4B18-95F5-AAAFC2890E14}"/>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BAF1D9EA-49D0-408C-AD3A-E7C90A247A8B}"/>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5FC0170A-CDF1-4426-86F3-1D34CFE67792}"/>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4797C2B-E51F-471F-84D0-7908A6CE2D5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768AC0D5-68AC-4A42-9B32-B3C0FE42B567}"/>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96B0360C-5585-4A82-AA32-D66E6D304EFB}"/>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B3EB748A-7F08-40AF-8274-C31022DE8D45}"/>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1FD99E29-0B98-4A7D-87FA-2EA78AFA974E}"/>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AA0C5B27-93D6-4F86-BD87-59595CCD6268}"/>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EB4D2C06-7C99-4D5C-BEDD-F3706D5CC929}"/>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0F75776B-9B33-4F8C-88BB-DA660076F3DD}"/>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E0D67C21-001C-41B1-B381-6839B6BF78B4}"/>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536EA80E-A05D-457C-B4B2-0F326A5D314B}"/>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8A739AF7-D0E6-4D65-ABAE-DB488492D5BD}"/>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F7545AF4-3FB4-48EA-B1D5-C824B7960336}"/>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E79A6280-11C3-4A99-A0C5-299835ADA398}"/>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D9A3BADF-B14F-4FAA-8300-BE49F636FFFD}"/>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24D62385-71C7-4D6A-A027-3FCA86BAD4C6}"/>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0378B9CA-3A19-4AA6-8E92-643B26B08C69}"/>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1D9AA57E-1F0D-4FFC-A743-DA5F85099815}"/>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2900150B-231B-4F12-A408-C9C94DCC36C2}"/>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B5B74D29-21EB-40AB-83A4-59F4E5E1FE54}"/>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CA469353-FBD8-4E04-867D-E7F6E4D6973D}"/>
            </a:ext>
          </a:extLst>
        </xdr:cNvPr>
        <xdr:cNvCxnSpPr/>
      </xdr:nvCxnSpPr>
      <xdr:spPr>
        <a:xfrm flipV="1">
          <a:off x="19954239" y="9057368"/>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6F63EEE1-D672-4127-9D12-B1E023F04AEB}"/>
            </a:ext>
          </a:extLst>
        </xdr:cNvPr>
        <xdr:cNvSpPr txBox="1"/>
      </xdr:nvSpPr>
      <xdr:spPr>
        <a:xfrm>
          <a:off x="19992975" y="10461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54EED1C6-09D8-457C-8D76-80A6E6BFF10E}"/>
            </a:ext>
          </a:extLst>
        </xdr:cNvPr>
        <xdr:cNvCxnSpPr/>
      </xdr:nvCxnSpPr>
      <xdr:spPr>
        <a:xfrm>
          <a:off x="19878675" y="104575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B3D9349D-5385-4A2E-9EAA-907167E42CA5}"/>
            </a:ext>
          </a:extLst>
        </xdr:cNvPr>
        <xdr:cNvSpPr txBox="1"/>
      </xdr:nvSpPr>
      <xdr:spPr>
        <a:xfrm>
          <a:off x="19992975" y="8842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6A6AA4EC-A549-48D8-A609-9BC2AA92632F}"/>
            </a:ext>
          </a:extLst>
        </xdr:cNvPr>
        <xdr:cNvCxnSpPr/>
      </xdr:nvCxnSpPr>
      <xdr:spPr>
        <a:xfrm>
          <a:off x="19878675" y="90573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3D26E1D7-E3A4-41B2-9027-F0C9E6559700}"/>
            </a:ext>
          </a:extLst>
        </xdr:cNvPr>
        <xdr:cNvSpPr txBox="1"/>
      </xdr:nvSpPr>
      <xdr:spPr>
        <a:xfrm>
          <a:off x="19992975" y="98948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1BE86ACA-7FC3-4970-BAF6-B05A71372CF8}"/>
            </a:ext>
          </a:extLst>
        </xdr:cNvPr>
        <xdr:cNvSpPr/>
      </xdr:nvSpPr>
      <xdr:spPr>
        <a:xfrm>
          <a:off x="19897725" y="100402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A3D9598F-D8EF-4347-961A-31B48C428A86}"/>
            </a:ext>
          </a:extLst>
        </xdr:cNvPr>
        <xdr:cNvSpPr/>
      </xdr:nvSpPr>
      <xdr:spPr>
        <a:xfrm>
          <a:off x="19154775" y="1002710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B0ADA774-CE6C-4B2D-A04F-5897CA4B75A6}"/>
            </a:ext>
          </a:extLst>
        </xdr:cNvPr>
        <xdr:cNvSpPr/>
      </xdr:nvSpPr>
      <xdr:spPr>
        <a:xfrm>
          <a:off x="18345150" y="1002710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113FFD92-BB44-416C-80A4-6F3D872E08FC}"/>
            </a:ext>
          </a:extLst>
        </xdr:cNvPr>
        <xdr:cNvSpPr/>
      </xdr:nvSpPr>
      <xdr:spPr>
        <a:xfrm>
          <a:off x="17554575" y="1002710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169635</xdr:rowOff>
    </xdr:from>
    <xdr:to>
      <xdr:col>98</xdr:col>
      <xdr:colOff>38100</xdr:colOff>
      <xdr:row>62</xdr:row>
      <xdr:rowOff>99785</xdr:rowOff>
    </xdr:to>
    <xdr:sp macro="" textlink="">
      <xdr:nvSpPr>
        <xdr:cNvPr id="700" name="フローチャート: 判断 699">
          <a:extLst>
            <a:ext uri="{FF2B5EF4-FFF2-40B4-BE49-F238E27FC236}">
              <a16:creationId xmlns:a16="http://schemas.microsoft.com/office/drawing/2014/main" id="{6599B1C3-7F35-4D4D-BB4F-6E37C3A42003}"/>
            </a:ext>
          </a:extLst>
        </xdr:cNvPr>
        <xdr:cNvSpPr/>
      </xdr:nvSpPr>
      <xdr:spPr>
        <a:xfrm>
          <a:off x="16754475" y="100470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C2BC728A-5D46-4EB1-9C7B-1C59C2E68B92}"/>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66DAFFD-996D-4FBC-9DC8-B3A53B627C1B}"/>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5011DEC4-9754-4485-BA28-07C415F3F8CA}"/>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F1F17A74-7A9B-4808-A527-5696624A054A}"/>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167E4BB1-9D75-4618-81D6-2FCDD667E615}"/>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63500</xdr:rowOff>
    </xdr:from>
    <xdr:to>
      <xdr:col>116</xdr:col>
      <xdr:colOff>114300</xdr:colOff>
      <xdr:row>62</xdr:row>
      <xdr:rowOff>165100</xdr:rowOff>
    </xdr:to>
    <xdr:sp macro="" textlink="">
      <xdr:nvSpPr>
        <xdr:cNvPr id="706" name="楕円 705">
          <a:extLst>
            <a:ext uri="{FF2B5EF4-FFF2-40B4-BE49-F238E27FC236}">
              <a16:creationId xmlns:a16="http://schemas.microsoft.com/office/drawing/2014/main" id="{87763AAB-C7A4-4D44-B9A7-FEBD6027C88E}"/>
            </a:ext>
          </a:extLst>
        </xdr:cNvPr>
        <xdr:cNvSpPr/>
      </xdr:nvSpPr>
      <xdr:spPr>
        <a:xfrm>
          <a:off x="19897725" y="101155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41927</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7583A517-F456-4777-971B-5E943069888F}"/>
            </a:ext>
          </a:extLst>
        </xdr:cNvPr>
        <xdr:cNvSpPr txBox="1"/>
      </xdr:nvSpPr>
      <xdr:spPr>
        <a:xfrm>
          <a:off x="19992975" y="1009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63500</xdr:rowOff>
    </xdr:from>
    <xdr:to>
      <xdr:col>112</xdr:col>
      <xdr:colOff>38100</xdr:colOff>
      <xdr:row>62</xdr:row>
      <xdr:rowOff>165100</xdr:rowOff>
    </xdr:to>
    <xdr:sp macro="" textlink="">
      <xdr:nvSpPr>
        <xdr:cNvPr id="708" name="楕円 707">
          <a:extLst>
            <a:ext uri="{FF2B5EF4-FFF2-40B4-BE49-F238E27FC236}">
              <a16:creationId xmlns:a16="http://schemas.microsoft.com/office/drawing/2014/main" id="{1925A5D1-F90F-4148-8631-134539F014C3}"/>
            </a:ext>
          </a:extLst>
        </xdr:cNvPr>
        <xdr:cNvSpPr/>
      </xdr:nvSpPr>
      <xdr:spPr>
        <a:xfrm>
          <a:off x="19154775" y="101155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114300</xdr:rowOff>
    </xdr:from>
    <xdr:to>
      <xdr:col>116</xdr:col>
      <xdr:colOff>63500</xdr:colOff>
      <xdr:row>62</xdr:row>
      <xdr:rowOff>114300</xdr:rowOff>
    </xdr:to>
    <xdr:cxnSp macro="">
      <xdr:nvCxnSpPr>
        <xdr:cNvPr id="709" name="直線コネクタ 708">
          <a:extLst>
            <a:ext uri="{FF2B5EF4-FFF2-40B4-BE49-F238E27FC236}">
              <a16:creationId xmlns:a16="http://schemas.microsoft.com/office/drawing/2014/main" id="{19239991-DCD2-47AE-A6FE-465087185DED}"/>
            </a:ext>
          </a:extLst>
        </xdr:cNvPr>
        <xdr:cNvCxnSpPr/>
      </xdr:nvCxnSpPr>
      <xdr:spPr>
        <a:xfrm>
          <a:off x="19202400" y="101631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63500</xdr:rowOff>
    </xdr:from>
    <xdr:to>
      <xdr:col>107</xdr:col>
      <xdr:colOff>101600</xdr:colOff>
      <xdr:row>62</xdr:row>
      <xdr:rowOff>165100</xdr:rowOff>
    </xdr:to>
    <xdr:sp macro="" textlink="">
      <xdr:nvSpPr>
        <xdr:cNvPr id="710" name="楕円 709">
          <a:extLst>
            <a:ext uri="{FF2B5EF4-FFF2-40B4-BE49-F238E27FC236}">
              <a16:creationId xmlns:a16="http://schemas.microsoft.com/office/drawing/2014/main" id="{B5495FF7-53FA-4237-9C69-32ACD30B0E9B}"/>
            </a:ext>
          </a:extLst>
        </xdr:cNvPr>
        <xdr:cNvSpPr/>
      </xdr:nvSpPr>
      <xdr:spPr>
        <a:xfrm>
          <a:off x="18345150" y="101155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114300</xdr:rowOff>
    </xdr:from>
    <xdr:to>
      <xdr:col>111</xdr:col>
      <xdr:colOff>177800</xdr:colOff>
      <xdr:row>62</xdr:row>
      <xdr:rowOff>114300</xdr:rowOff>
    </xdr:to>
    <xdr:cxnSp macro="">
      <xdr:nvCxnSpPr>
        <xdr:cNvPr id="711" name="直線コネクタ 710">
          <a:extLst>
            <a:ext uri="{FF2B5EF4-FFF2-40B4-BE49-F238E27FC236}">
              <a16:creationId xmlns:a16="http://schemas.microsoft.com/office/drawing/2014/main" id="{BB0F0F5A-51A3-4097-AFFC-D7227509C62E}"/>
            </a:ext>
          </a:extLst>
        </xdr:cNvPr>
        <xdr:cNvCxnSpPr/>
      </xdr:nvCxnSpPr>
      <xdr:spPr>
        <a:xfrm>
          <a:off x="18392775" y="101631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63500</xdr:rowOff>
    </xdr:from>
    <xdr:to>
      <xdr:col>102</xdr:col>
      <xdr:colOff>165100</xdr:colOff>
      <xdr:row>62</xdr:row>
      <xdr:rowOff>165100</xdr:rowOff>
    </xdr:to>
    <xdr:sp macro="" textlink="">
      <xdr:nvSpPr>
        <xdr:cNvPr id="712" name="楕円 711">
          <a:extLst>
            <a:ext uri="{FF2B5EF4-FFF2-40B4-BE49-F238E27FC236}">
              <a16:creationId xmlns:a16="http://schemas.microsoft.com/office/drawing/2014/main" id="{70BDCFD1-6621-48DF-BC13-6DFE07594227}"/>
            </a:ext>
          </a:extLst>
        </xdr:cNvPr>
        <xdr:cNvSpPr/>
      </xdr:nvSpPr>
      <xdr:spPr>
        <a:xfrm>
          <a:off x="17554575" y="101155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114300</xdr:rowOff>
    </xdr:from>
    <xdr:to>
      <xdr:col>107</xdr:col>
      <xdr:colOff>50800</xdr:colOff>
      <xdr:row>62</xdr:row>
      <xdr:rowOff>114300</xdr:rowOff>
    </xdr:to>
    <xdr:cxnSp macro="">
      <xdr:nvCxnSpPr>
        <xdr:cNvPr id="713" name="直線コネクタ 712">
          <a:extLst>
            <a:ext uri="{FF2B5EF4-FFF2-40B4-BE49-F238E27FC236}">
              <a16:creationId xmlns:a16="http://schemas.microsoft.com/office/drawing/2014/main" id="{9F1DA206-7811-4680-B74C-2B0CD43C2074}"/>
            </a:ext>
          </a:extLst>
        </xdr:cNvPr>
        <xdr:cNvCxnSpPr/>
      </xdr:nvCxnSpPr>
      <xdr:spPr>
        <a:xfrm>
          <a:off x="17602200" y="101631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79828</xdr:rowOff>
    </xdr:from>
    <xdr:to>
      <xdr:col>98</xdr:col>
      <xdr:colOff>38100</xdr:colOff>
      <xdr:row>63</xdr:row>
      <xdr:rowOff>9978</xdr:rowOff>
    </xdr:to>
    <xdr:sp macro="" textlink="">
      <xdr:nvSpPr>
        <xdr:cNvPr id="714" name="楕円 713">
          <a:extLst>
            <a:ext uri="{FF2B5EF4-FFF2-40B4-BE49-F238E27FC236}">
              <a16:creationId xmlns:a16="http://schemas.microsoft.com/office/drawing/2014/main" id="{E2F57E07-52EC-4F63-9E97-74324B3A73FF}"/>
            </a:ext>
          </a:extLst>
        </xdr:cNvPr>
        <xdr:cNvSpPr/>
      </xdr:nvSpPr>
      <xdr:spPr>
        <a:xfrm>
          <a:off x="16754475" y="1013187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114300</xdr:rowOff>
    </xdr:from>
    <xdr:to>
      <xdr:col>102</xdr:col>
      <xdr:colOff>114300</xdr:colOff>
      <xdr:row>62</xdr:row>
      <xdr:rowOff>130628</xdr:rowOff>
    </xdr:to>
    <xdr:cxnSp macro="">
      <xdr:nvCxnSpPr>
        <xdr:cNvPr id="715" name="直線コネクタ 714">
          <a:extLst>
            <a:ext uri="{FF2B5EF4-FFF2-40B4-BE49-F238E27FC236}">
              <a16:creationId xmlns:a16="http://schemas.microsoft.com/office/drawing/2014/main" id="{A80ED09C-85C3-4AD2-ADC7-AD3369096B8E}"/>
            </a:ext>
          </a:extLst>
        </xdr:cNvPr>
        <xdr:cNvCxnSpPr/>
      </xdr:nvCxnSpPr>
      <xdr:spPr>
        <a:xfrm flipV="1">
          <a:off x="16802100" y="10163175"/>
          <a:ext cx="8001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6" name="n_1aveValue【保健センター・保健所】&#10;一人当たり面積">
          <a:extLst>
            <a:ext uri="{FF2B5EF4-FFF2-40B4-BE49-F238E27FC236}">
              <a16:creationId xmlns:a16="http://schemas.microsoft.com/office/drawing/2014/main" id="{261BDD05-12D2-47E2-BD68-86758EFA86F4}"/>
            </a:ext>
          </a:extLst>
        </xdr:cNvPr>
        <xdr:cNvSpPr txBox="1"/>
      </xdr:nvSpPr>
      <xdr:spPr>
        <a:xfrm>
          <a:off x="18983402" y="981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7" name="n_2aveValue【保健センター・保健所】&#10;一人当たり面積">
          <a:extLst>
            <a:ext uri="{FF2B5EF4-FFF2-40B4-BE49-F238E27FC236}">
              <a16:creationId xmlns:a16="http://schemas.microsoft.com/office/drawing/2014/main" id="{15C0D544-078F-410B-B69B-FB677EC55B7B}"/>
            </a:ext>
          </a:extLst>
        </xdr:cNvPr>
        <xdr:cNvSpPr txBox="1"/>
      </xdr:nvSpPr>
      <xdr:spPr>
        <a:xfrm>
          <a:off x="18183302" y="981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8" name="n_3aveValue【保健センター・保健所】&#10;一人当たり面積">
          <a:extLst>
            <a:ext uri="{FF2B5EF4-FFF2-40B4-BE49-F238E27FC236}">
              <a16:creationId xmlns:a16="http://schemas.microsoft.com/office/drawing/2014/main" id="{152CE8D3-BE65-43A6-8933-2BF644ADD973}"/>
            </a:ext>
          </a:extLst>
        </xdr:cNvPr>
        <xdr:cNvSpPr txBox="1"/>
      </xdr:nvSpPr>
      <xdr:spPr>
        <a:xfrm>
          <a:off x="17383202" y="981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116312</xdr:rowOff>
    </xdr:from>
    <xdr:ext cx="469744" cy="259045"/>
    <xdr:sp macro="" textlink="">
      <xdr:nvSpPr>
        <xdr:cNvPr id="719" name="n_4aveValue【保健センター・保健所】&#10;一人当たり面積">
          <a:extLst>
            <a:ext uri="{FF2B5EF4-FFF2-40B4-BE49-F238E27FC236}">
              <a16:creationId xmlns:a16="http://schemas.microsoft.com/office/drawing/2014/main" id="{9C005BF4-BBAA-4364-97D4-AC2742E8F118}"/>
            </a:ext>
          </a:extLst>
        </xdr:cNvPr>
        <xdr:cNvSpPr txBox="1"/>
      </xdr:nvSpPr>
      <xdr:spPr>
        <a:xfrm>
          <a:off x="16592627" y="984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156227</xdr:rowOff>
    </xdr:from>
    <xdr:ext cx="469744" cy="259045"/>
    <xdr:sp macro="" textlink="">
      <xdr:nvSpPr>
        <xdr:cNvPr id="720" name="n_1mainValue【保健センター・保健所】&#10;一人当たり面積">
          <a:extLst>
            <a:ext uri="{FF2B5EF4-FFF2-40B4-BE49-F238E27FC236}">
              <a16:creationId xmlns:a16="http://schemas.microsoft.com/office/drawing/2014/main" id="{645B3B58-BDEE-486E-B60A-BBC96C574340}"/>
            </a:ext>
          </a:extLst>
        </xdr:cNvPr>
        <xdr:cNvSpPr txBox="1"/>
      </xdr:nvSpPr>
      <xdr:spPr>
        <a:xfrm>
          <a:off x="18983402"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156227</xdr:rowOff>
    </xdr:from>
    <xdr:ext cx="469744" cy="259045"/>
    <xdr:sp macro="" textlink="">
      <xdr:nvSpPr>
        <xdr:cNvPr id="721" name="n_2mainValue【保健センター・保健所】&#10;一人当たり面積">
          <a:extLst>
            <a:ext uri="{FF2B5EF4-FFF2-40B4-BE49-F238E27FC236}">
              <a16:creationId xmlns:a16="http://schemas.microsoft.com/office/drawing/2014/main" id="{74F08D5A-6A64-4D17-8824-27356520EEA1}"/>
            </a:ext>
          </a:extLst>
        </xdr:cNvPr>
        <xdr:cNvSpPr txBox="1"/>
      </xdr:nvSpPr>
      <xdr:spPr>
        <a:xfrm>
          <a:off x="18183302"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156227</xdr:rowOff>
    </xdr:from>
    <xdr:ext cx="469744" cy="259045"/>
    <xdr:sp macro="" textlink="">
      <xdr:nvSpPr>
        <xdr:cNvPr id="722" name="n_3mainValue【保健センター・保健所】&#10;一人当たり面積">
          <a:extLst>
            <a:ext uri="{FF2B5EF4-FFF2-40B4-BE49-F238E27FC236}">
              <a16:creationId xmlns:a16="http://schemas.microsoft.com/office/drawing/2014/main" id="{312B25C0-FEB4-49B6-B52A-329B4D9A7B52}"/>
            </a:ext>
          </a:extLst>
        </xdr:cNvPr>
        <xdr:cNvSpPr txBox="1"/>
      </xdr:nvSpPr>
      <xdr:spPr>
        <a:xfrm>
          <a:off x="17383202"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1105</xdr:rowOff>
    </xdr:from>
    <xdr:ext cx="469744" cy="259045"/>
    <xdr:sp macro="" textlink="">
      <xdr:nvSpPr>
        <xdr:cNvPr id="723" name="n_4mainValue【保健センター・保健所】&#10;一人当たり面積">
          <a:extLst>
            <a:ext uri="{FF2B5EF4-FFF2-40B4-BE49-F238E27FC236}">
              <a16:creationId xmlns:a16="http://schemas.microsoft.com/office/drawing/2014/main" id="{7B301EB8-3853-4B9D-A9BB-7E59ED5E0E45}"/>
            </a:ext>
          </a:extLst>
        </xdr:cNvPr>
        <xdr:cNvSpPr txBox="1"/>
      </xdr:nvSpPr>
      <xdr:spPr>
        <a:xfrm>
          <a:off x="16592627" y="1021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B05D8261-3291-46B2-AC5C-21D9E5256F46}"/>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BC314090-05C7-4079-B113-EFE92531B14D}"/>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29505568-C239-4D92-BC76-90C5C2C5CF35}"/>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D8B79E95-87B3-410D-8530-E88EC56C936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A5B0F565-A0CC-4195-AA38-DBEC52B54F2B}"/>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A419800E-D309-47E3-9AE9-265D7866E537}"/>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9259AD9E-D9B0-46CD-8FFA-B0EC88C2B22A}"/>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E73BF19B-BBAA-4830-B73E-3BAD8CFB11EC}"/>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6D004D32-3C39-4BA9-9914-8909EB4636F1}"/>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EC27AA0E-7342-4011-8D00-5E4992857B40}"/>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79AF85C3-DF45-45B1-9878-CDA10625D5EF}"/>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4C2E8E97-33F2-4F66-809D-B5DE03A3A75F}"/>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F801DD42-A890-4424-8EC2-39422348F84C}"/>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2F2E5F05-44AA-4018-BE06-6D9F5D0FDE0B}"/>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6AB9E256-C9AD-47FB-AD43-D1648975A193}"/>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8ED25A82-96E8-40BA-A705-D41DAC330AFC}"/>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30A6C913-52A3-4C69-B59E-4F76C8B9B7CB}"/>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CB304761-B391-45D8-9C25-B834CFBD7864}"/>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8FE8CCC1-305A-4AB5-9E5C-DD838ACD9290}"/>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7AA964F3-834D-4AF3-B68D-8C209FC220B5}"/>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2F8E12B1-C536-480B-9B78-1F4A1D03E635}"/>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819CEBF0-925F-4FA0-9B36-69EE1ABF0F8F}"/>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650C1E17-BA38-49EB-9C41-C71CEA90DE0C}"/>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6BC74E65-B397-4637-832B-D55841509DBE}"/>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27B2106C-096C-4018-9CAE-68595D4A5989}"/>
            </a:ext>
          </a:extLst>
        </xdr:cNvPr>
        <xdr:cNvCxnSpPr/>
      </xdr:nvCxnSpPr>
      <xdr:spPr>
        <a:xfrm flipV="1">
          <a:off x="14696439" y="12660630"/>
          <a:ext cx="0" cy="1276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D223D3EF-43C0-4D93-9C95-BC96868D5779}"/>
            </a:ext>
          </a:extLst>
        </xdr:cNvPr>
        <xdr:cNvSpPr txBox="1"/>
      </xdr:nvSpPr>
      <xdr:spPr>
        <a:xfrm>
          <a:off x="14735175" y="1393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EB242D2F-45F7-4D74-92BE-3E393B9E7CA2}"/>
            </a:ext>
          </a:extLst>
        </xdr:cNvPr>
        <xdr:cNvCxnSpPr/>
      </xdr:nvCxnSpPr>
      <xdr:spPr>
        <a:xfrm>
          <a:off x="14611350" y="139376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691D0BEC-28AC-424D-A850-6A2F844787E8}"/>
            </a:ext>
          </a:extLst>
        </xdr:cNvPr>
        <xdr:cNvSpPr txBox="1"/>
      </xdr:nvSpPr>
      <xdr:spPr>
        <a:xfrm>
          <a:off x="14735175" y="1245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04E6FFE1-A9A2-45BF-AA3B-10B55CF5765A}"/>
            </a:ext>
          </a:extLst>
        </xdr:cNvPr>
        <xdr:cNvCxnSpPr/>
      </xdr:nvCxnSpPr>
      <xdr:spPr>
        <a:xfrm>
          <a:off x="14611350" y="126606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27322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232D3A6B-23BC-4A1B-8824-D93587FC37B9}"/>
            </a:ext>
          </a:extLst>
        </xdr:cNvPr>
        <xdr:cNvSpPr txBox="1"/>
      </xdr:nvSpPr>
      <xdr:spPr>
        <a:xfrm>
          <a:off x="14735175" y="131559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02637218-1936-432E-8E56-03235D2E5C80}"/>
            </a:ext>
          </a:extLst>
        </xdr:cNvPr>
        <xdr:cNvSpPr/>
      </xdr:nvSpPr>
      <xdr:spPr>
        <a:xfrm>
          <a:off x="14649450" y="132949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4C683F33-28D6-4D8F-B1C2-4753F9C491B8}"/>
            </a:ext>
          </a:extLst>
        </xdr:cNvPr>
        <xdr:cNvSpPr/>
      </xdr:nvSpPr>
      <xdr:spPr>
        <a:xfrm>
          <a:off x="13887450" y="132854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149732D2-C35D-44F9-AA06-52B7809403AB}"/>
            </a:ext>
          </a:extLst>
        </xdr:cNvPr>
        <xdr:cNvSpPr/>
      </xdr:nvSpPr>
      <xdr:spPr>
        <a:xfrm>
          <a:off x="13096875" y="132613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07F2BBE9-060D-4BDA-B090-A2D702747AF7}"/>
            </a:ext>
          </a:extLst>
        </xdr:cNvPr>
        <xdr:cNvSpPr/>
      </xdr:nvSpPr>
      <xdr:spPr>
        <a:xfrm>
          <a:off x="12296775" y="132511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758" name="フローチャート: 判断 757">
          <a:extLst>
            <a:ext uri="{FF2B5EF4-FFF2-40B4-BE49-F238E27FC236}">
              <a16:creationId xmlns:a16="http://schemas.microsoft.com/office/drawing/2014/main" id="{57EB3566-ED80-4203-834C-82C46629D63A}"/>
            </a:ext>
          </a:extLst>
        </xdr:cNvPr>
        <xdr:cNvSpPr/>
      </xdr:nvSpPr>
      <xdr:spPr>
        <a:xfrm>
          <a:off x="11487150" y="131552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93E0275C-7086-4223-95B0-FA942478A6AC}"/>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616C20A5-2BF3-44B9-BF98-550DFCE2253F}"/>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FB6E9A7C-5E90-4466-BD6C-277545E89ED5}"/>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BA51BA9E-CF54-4BFC-B552-77857898B88B}"/>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ADF3401-8DA0-4FBE-844F-F50020B9507E}"/>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160655</xdr:rowOff>
    </xdr:from>
    <xdr:to>
      <xdr:col>85</xdr:col>
      <xdr:colOff>177800</xdr:colOff>
      <xdr:row>83</xdr:row>
      <xdr:rowOff>90805</xdr:rowOff>
    </xdr:to>
    <xdr:sp macro="" textlink="">
      <xdr:nvSpPr>
        <xdr:cNvPr id="764" name="楕円 763">
          <a:extLst>
            <a:ext uri="{FF2B5EF4-FFF2-40B4-BE49-F238E27FC236}">
              <a16:creationId xmlns:a16="http://schemas.microsoft.com/office/drawing/2014/main" id="{A428F9D9-043B-4E0E-B334-E49F467A8040}"/>
            </a:ext>
          </a:extLst>
        </xdr:cNvPr>
        <xdr:cNvSpPr/>
      </xdr:nvSpPr>
      <xdr:spPr>
        <a:xfrm>
          <a:off x="14649450" y="1345120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139082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DB34D1FC-9183-4F66-B827-487C5EA9586A}"/>
            </a:ext>
          </a:extLst>
        </xdr:cNvPr>
        <xdr:cNvSpPr txBox="1"/>
      </xdr:nvSpPr>
      <xdr:spPr>
        <a:xfrm>
          <a:off x="14735175" y="1342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92075</xdr:rowOff>
    </xdr:from>
    <xdr:to>
      <xdr:col>81</xdr:col>
      <xdr:colOff>101600</xdr:colOff>
      <xdr:row>83</xdr:row>
      <xdr:rowOff>22225</xdr:rowOff>
    </xdr:to>
    <xdr:sp macro="" textlink="">
      <xdr:nvSpPr>
        <xdr:cNvPr id="766" name="楕円 765">
          <a:extLst>
            <a:ext uri="{FF2B5EF4-FFF2-40B4-BE49-F238E27FC236}">
              <a16:creationId xmlns:a16="http://schemas.microsoft.com/office/drawing/2014/main" id="{7637AA10-D46E-46E2-A700-EF014252B50B}"/>
            </a:ext>
          </a:extLst>
        </xdr:cNvPr>
        <xdr:cNvSpPr/>
      </xdr:nvSpPr>
      <xdr:spPr>
        <a:xfrm>
          <a:off x="13887450" y="133794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142875</xdr:rowOff>
    </xdr:from>
    <xdr:to>
      <xdr:col>85</xdr:col>
      <xdr:colOff>127000</xdr:colOff>
      <xdr:row>83</xdr:row>
      <xdr:rowOff>40005</xdr:rowOff>
    </xdr:to>
    <xdr:cxnSp macro="">
      <xdr:nvCxnSpPr>
        <xdr:cNvPr id="767" name="直線コネクタ 766">
          <a:extLst>
            <a:ext uri="{FF2B5EF4-FFF2-40B4-BE49-F238E27FC236}">
              <a16:creationId xmlns:a16="http://schemas.microsoft.com/office/drawing/2014/main" id="{84D77775-0725-4BD3-A7A9-70064B277B9E}"/>
            </a:ext>
          </a:extLst>
        </xdr:cNvPr>
        <xdr:cNvCxnSpPr/>
      </xdr:nvCxnSpPr>
      <xdr:spPr>
        <a:xfrm>
          <a:off x="13935075" y="13427075"/>
          <a:ext cx="76200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92075</xdr:rowOff>
    </xdr:from>
    <xdr:to>
      <xdr:col>76</xdr:col>
      <xdr:colOff>165100</xdr:colOff>
      <xdr:row>83</xdr:row>
      <xdr:rowOff>22225</xdr:rowOff>
    </xdr:to>
    <xdr:sp macro="" textlink="">
      <xdr:nvSpPr>
        <xdr:cNvPr id="768" name="楕円 767">
          <a:extLst>
            <a:ext uri="{FF2B5EF4-FFF2-40B4-BE49-F238E27FC236}">
              <a16:creationId xmlns:a16="http://schemas.microsoft.com/office/drawing/2014/main" id="{BFEDAFD8-DB1C-4E31-B988-7139B01C0DBA}"/>
            </a:ext>
          </a:extLst>
        </xdr:cNvPr>
        <xdr:cNvSpPr/>
      </xdr:nvSpPr>
      <xdr:spPr>
        <a:xfrm>
          <a:off x="13096875" y="133794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142875</xdr:rowOff>
    </xdr:from>
    <xdr:to>
      <xdr:col>81</xdr:col>
      <xdr:colOff>50800</xdr:colOff>
      <xdr:row>82</xdr:row>
      <xdr:rowOff>142875</xdr:rowOff>
    </xdr:to>
    <xdr:cxnSp macro="">
      <xdr:nvCxnSpPr>
        <xdr:cNvPr id="769" name="直線コネクタ 768">
          <a:extLst>
            <a:ext uri="{FF2B5EF4-FFF2-40B4-BE49-F238E27FC236}">
              <a16:creationId xmlns:a16="http://schemas.microsoft.com/office/drawing/2014/main" id="{D1F3DDE3-093A-4170-89C1-1379AC69573B}"/>
            </a:ext>
          </a:extLst>
        </xdr:cNvPr>
        <xdr:cNvCxnSpPr/>
      </xdr:nvCxnSpPr>
      <xdr:spPr>
        <a:xfrm>
          <a:off x="13144500" y="134270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67311</xdr:rowOff>
    </xdr:from>
    <xdr:to>
      <xdr:col>72</xdr:col>
      <xdr:colOff>38100</xdr:colOff>
      <xdr:row>82</xdr:row>
      <xdr:rowOff>168911</xdr:rowOff>
    </xdr:to>
    <xdr:sp macro="" textlink="">
      <xdr:nvSpPr>
        <xdr:cNvPr id="770" name="楕円 769">
          <a:extLst>
            <a:ext uri="{FF2B5EF4-FFF2-40B4-BE49-F238E27FC236}">
              <a16:creationId xmlns:a16="http://schemas.microsoft.com/office/drawing/2014/main" id="{55154393-04DF-4EBB-B800-9FC037E710E8}"/>
            </a:ext>
          </a:extLst>
        </xdr:cNvPr>
        <xdr:cNvSpPr/>
      </xdr:nvSpPr>
      <xdr:spPr>
        <a:xfrm>
          <a:off x="12296775" y="133515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118111</xdr:rowOff>
    </xdr:from>
    <xdr:to>
      <xdr:col>76</xdr:col>
      <xdr:colOff>114300</xdr:colOff>
      <xdr:row>82</xdr:row>
      <xdr:rowOff>142875</xdr:rowOff>
    </xdr:to>
    <xdr:cxnSp macro="">
      <xdr:nvCxnSpPr>
        <xdr:cNvPr id="771" name="直線コネクタ 770">
          <a:extLst>
            <a:ext uri="{FF2B5EF4-FFF2-40B4-BE49-F238E27FC236}">
              <a16:creationId xmlns:a16="http://schemas.microsoft.com/office/drawing/2014/main" id="{80374C43-0606-4DD2-8C8A-6A858841A317}"/>
            </a:ext>
          </a:extLst>
        </xdr:cNvPr>
        <xdr:cNvCxnSpPr/>
      </xdr:nvCxnSpPr>
      <xdr:spPr>
        <a:xfrm>
          <a:off x="12344400" y="13408661"/>
          <a:ext cx="800100" cy="18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38736</xdr:rowOff>
    </xdr:from>
    <xdr:to>
      <xdr:col>67</xdr:col>
      <xdr:colOff>101600</xdr:colOff>
      <xdr:row>82</xdr:row>
      <xdr:rowOff>140336</xdr:rowOff>
    </xdr:to>
    <xdr:sp macro="" textlink="">
      <xdr:nvSpPr>
        <xdr:cNvPr id="772" name="楕円 771">
          <a:extLst>
            <a:ext uri="{FF2B5EF4-FFF2-40B4-BE49-F238E27FC236}">
              <a16:creationId xmlns:a16="http://schemas.microsoft.com/office/drawing/2014/main" id="{5205D57F-DE90-4E28-92F4-8BBB9604D1AE}"/>
            </a:ext>
          </a:extLst>
        </xdr:cNvPr>
        <xdr:cNvSpPr/>
      </xdr:nvSpPr>
      <xdr:spPr>
        <a:xfrm>
          <a:off x="11487150" y="133261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89536</xdr:rowOff>
    </xdr:from>
    <xdr:to>
      <xdr:col>71</xdr:col>
      <xdr:colOff>177800</xdr:colOff>
      <xdr:row>82</xdr:row>
      <xdr:rowOff>118111</xdr:rowOff>
    </xdr:to>
    <xdr:cxnSp macro="">
      <xdr:nvCxnSpPr>
        <xdr:cNvPr id="773" name="直線コネクタ 772">
          <a:extLst>
            <a:ext uri="{FF2B5EF4-FFF2-40B4-BE49-F238E27FC236}">
              <a16:creationId xmlns:a16="http://schemas.microsoft.com/office/drawing/2014/main" id="{FE5ECEBB-8F55-45C5-8325-A5939F5EEE24}"/>
            </a:ext>
          </a:extLst>
        </xdr:cNvPr>
        <xdr:cNvCxnSpPr/>
      </xdr:nvCxnSpPr>
      <xdr:spPr>
        <a:xfrm>
          <a:off x="11534775" y="13373736"/>
          <a:ext cx="809625"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774" name="n_1aveValue【消防施設】&#10;有形固定資産減価償却率">
          <a:extLst>
            <a:ext uri="{FF2B5EF4-FFF2-40B4-BE49-F238E27FC236}">
              <a16:creationId xmlns:a16="http://schemas.microsoft.com/office/drawing/2014/main" id="{00D4E38C-FA87-454E-933A-0305AB0D4D64}"/>
            </a:ext>
          </a:extLst>
        </xdr:cNvPr>
        <xdr:cNvSpPr txBox="1"/>
      </xdr:nvSpPr>
      <xdr:spPr>
        <a:xfrm>
          <a:off x="13745219" y="1307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775" name="n_2aveValue【消防施設】&#10;有形固定資産減価償却率">
          <a:extLst>
            <a:ext uri="{FF2B5EF4-FFF2-40B4-BE49-F238E27FC236}">
              <a16:creationId xmlns:a16="http://schemas.microsoft.com/office/drawing/2014/main" id="{6A26ACEC-5A04-4D03-849C-38A3BE10D205}"/>
            </a:ext>
          </a:extLst>
        </xdr:cNvPr>
        <xdr:cNvSpPr txBox="1"/>
      </xdr:nvSpPr>
      <xdr:spPr>
        <a:xfrm>
          <a:off x="12964169" y="13049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76" name="n_3aveValue【消防施設】&#10;有形固定資産減価償却率">
          <a:extLst>
            <a:ext uri="{FF2B5EF4-FFF2-40B4-BE49-F238E27FC236}">
              <a16:creationId xmlns:a16="http://schemas.microsoft.com/office/drawing/2014/main" id="{CE1F2428-CF53-4DD2-952D-547ACDBFFB95}"/>
            </a:ext>
          </a:extLst>
        </xdr:cNvPr>
        <xdr:cNvSpPr txBox="1"/>
      </xdr:nvSpPr>
      <xdr:spPr>
        <a:xfrm>
          <a:off x="12164069" y="1302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151147</xdr:rowOff>
    </xdr:from>
    <xdr:ext cx="405111" cy="259045"/>
    <xdr:sp macro="" textlink="">
      <xdr:nvSpPr>
        <xdr:cNvPr id="777" name="n_4aveValue【消防施設】&#10;有形固定資産減価償却率">
          <a:extLst>
            <a:ext uri="{FF2B5EF4-FFF2-40B4-BE49-F238E27FC236}">
              <a16:creationId xmlns:a16="http://schemas.microsoft.com/office/drawing/2014/main" id="{95E409A9-5BA4-4BA0-858E-49CE91C95B2A}"/>
            </a:ext>
          </a:extLst>
        </xdr:cNvPr>
        <xdr:cNvSpPr txBox="1"/>
      </xdr:nvSpPr>
      <xdr:spPr>
        <a:xfrm>
          <a:off x="11354444" y="1295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13352</xdr:rowOff>
    </xdr:from>
    <xdr:ext cx="405111" cy="259045"/>
    <xdr:sp macro="" textlink="">
      <xdr:nvSpPr>
        <xdr:cNvPr id="778" name="n_1mainValue【消防施設】&#10;有形固定資産減価償却率">
          <a:extLst>
            <a:ext uri="{FF2B5EF4-FFF2-40B4-BE49-F238E27FC236}">
              <a16:creationId xmlns:a16="http://schemas.microsoft.com/office/drawing/2014/main" id="{FFEFD641-B547-4F1E-A2B8-03A9841ABC6A}"/>
            </a:ext>
          </a:extLst>
        </xdr:cNvPr>
        <xdr:cNvSpPr txBox="1"/>
      </xdr:nvSpPr>
      <xdr:spPr>
        <a:xfrm>
          <a:off x="13745219"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13352</xdr:rowOff>
    </xdr:from>
    <xdr:ext cx="405111" cy="259045"/>
    <xdr:sp macro="" textlink="">
      <xdr:nvSpPr>
        <xdr:cNvPr id="779" name="n_2mainValue【消防施設】&#10;有形固定資産減価償却率">
          <a:extLst>
            <a:ext uri="{FF2B5EF4-FFF2-40B4-BE49-F238E27FC236}">
              <a16:creationId xmlns:a16="http://schemas.microsoft.com/office/drawing/2014/main" id="{516A9F82-FFD7-458D-BBDE-EBD3FB25D8C7}"/>
            </a:ext>
          </a:extLst>
        </xdr:cNvPr>
        <xdr:cNvSpPr txBox="1"/>
      </xdr:nvSpPr>
      <xdr:spPr>
        <a:xfrm>
          <a:off x="12964169"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160038</xdr:rowOff>
    </xdr:from>
    <xdr:ext cx="405111" cy="259045"/>
    <xdr:sp macro="" textlink="">
      <xdr:nvSpPr>
        <xdr:cNvPr id="780" name="n_3mainValue【消防施設】&#10;有形固定資産減価償却率">
          <a:extLst>
            <a:ext uri="{FF2B5EF4-FFF2-40B4-BE49-F238E27FC236}">
              <a16:creationId xmlns:a16="http://schemas.microsoft.com/office/drawing/2014/main" id="{C9923B93-4442-4154-A5F1-C9730B60CDBD}"/>
            </a:ext>
          </a:extLst>
        </xdr:cNvPr>
        <xdr:cNvSpPr txBox="1"/>
      </xdr:nvSpPr>
      <xdr:spPr>
        <a:xfrm>
          <a:off x="12164069" y="13450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131463</xdr:rowOff>
    </xdr:from>
    <xdr:ext cx="405111" cy="259045"/>
    <xdr:sp macro="" textlink="">
      <xdr:nvSpPr>
        <xdr:cNvPr id="781" name="n_4mainValue【消防施設】&#10;有形固定資産減価償却率">
          <a:extLst>
            <a:ext uri="{FF2B5EF4-FFF2-40B4-BE49-F238E27FC236}">
              <a16:creationId xmlns:a16="http://schemas.microsoft.com/office/drawing/2014/main" id="{900F8766-51AA-42D3-898E-0BFF7ADFA928}"/>
            </a:ext>
          </a:extLst>
        </xdr:cNvPr>
        <xdr:cNvSpPr txBox="1"/>
      </xdr:nvSpPr>
      <xdr:spPr>
        <a:xfrm>
          <a:off x="11354444" y="13418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E3DE9921-772D-44A1-B527-996E37189413}"/>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B59B352E-B5C7-4902-9187-9FEA790E2269}"/>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73A6D01B-98B9-4567-B647-A35EEC56EA45}"/>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B0907AE5-0A77-4E16-8081-A87E451C08FC}"/>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E3DD48C3-6295-4939-ACC2-83AB04DD792F}"/>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432DD974-BBBA-4BF5-9EB1-8520F5CBF1EA}"/>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EB1E30EB-E2C3-44AE-B5C3-5E0C5E0EEB82}"/>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EFE3A74F-96EF-45EB-9365-3CEA8E9FC6BD}"/>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929579D1-6CF7-4394-AF4C-F39D1141F1AE}"/>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86C6EF48-A64E-46FE-9914-007E34DDFAC4}"/>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8F7274E4-3B2C-4CD1-86D3-D882D1D4B0CC}"/>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83E6EA8D-563F-482D-9818-B8A6AADF8EF5}"/>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90E7B1D5-89B9-4104-AC5C-B4CF2A9DBD25}"/>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DA46BA33-3150-4220-A20B-7F5ADFEAD0FA}"/>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B98802FE-1134-4EFD-B459-2BF3F49D987A}"/>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269C4661-C123-4636-8DB2-73D39CBE96A9}"/>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87B350C9-3854-4A64-9906-09398A1C1450}"/>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911DA5F0-3699-41F8-BE62-252630F9F745}"/>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E41CA3A4-146A-4C62-AD42-3331326D111D}"/>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99425D76-6DD5-44C0-8788-F7F91A597BB2}"/>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26D80F53-2BE4-4320-9508-89AC6369E073}"/>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B104060A-14FB-482F-8C22-276D73628C37}"/>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002F25FE-B09E-4631-8EAB-3DD282AC2B97}"/>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E8F75D97-BB86-4633-B1E8-D90D4462AF88}"/>
            </a:ext>
          </a:extLst>
        </xdr:cNvPr>
        <xdr:cNvCxnSpPr/>
      </xdr:nvCxnSpPr>
      <xdr:spPr>
        <a:xfrm flipV="1">
          <a:off x="19954239" y="12560936"/>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0504D3B6-ED68-4DE1-B07F-D34185E44732}"/>
            </a:ext>
          </a:extLst>
        </xdr:cNvPr>
        <xdr:cNvSpPr txBox="1"/>
      </xdr:nvSpPr>
      <xdr:spPr>
        <a:xfrm>
          <a:off x="19992975"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74057A2B-F200-4F5D-937F-28A287E3646C}"/>
            </a:ext>
          </a:extLst>
        </xdr:cNvPr>
        <xdr:cNvCxnSpPr/>
      </xdr:nvCxnSpPr>
      <xdr:spPr>
        <a:xfrm>
          <a:off x="19878675" y="140411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4E10BE2D-58DA-4BF3-9E7A-CA557DA679C7}"/>
            </a:ext>
          </a:extLst>
        </xdr:cNvPr>
        <xdr:cNvSpPr txBox="1"/>
      </xdr:nvSpPr>
      <xdr:spPr>
        <a:xfrm>
          <a:off x="19992975" y="1234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F60EB68F-6D48-48DE-8DF1-EB47425EAE41}"/>
            </a:ext>
          </a:extLst>
        </xdr:cNvPr>
        <xdr:cNvCxnSpPr/>
      </xdr:nvCxnSpPr>
      <xdr:spPr>
        <a:xfrm>
          <a:off x="19878675" y="125609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0" name="【消防施設】&#10;一人当たり面積平均値テキスト">
          <a:extLst>
            <a:ext uri="{FF2B5EF4-FFF2-40B4-BE49-F238E27FC236}">
              <a16:creationId xmlns:a16="http://schemas.microsoft.com/office/drawing/2014/main" id="{6682BA30-F52A-4070-86D0-BB12A8D01F7A}"/>
            </a:ext>
          </a:extLst>
        </xdr:cNvPr>
        <xdr:cNvSpPr txBox="1"/>
      </xdr:nvSpPr>
      <xdr:spPr>
        <a:xfrm>
          <a:off x="19992975" y="13618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93FB3423-93FA-4BFD-8102-C62E83C28586}"/>
            </a:ext>
          </a:extLst>
        </xdr:cNvPr>
        <xdr:cNvSpPr/>
      </xdr:nvSpPr>
      <xdr:spPr>
        <a:xfrm>
          <a:off x="19897725" y="137731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273FDB6F-A534-4816-806B-81E1BA389F09}"/>
            </a:ext>
          </a:extLst>
        </xdr:cNvPr>
        <xdr:cNvSpPr/>
      </xdr:nvSpPr>
      <xdr:spPr>
        <a:xfrm>
          <a:off x="19154775" y="137515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569AE051-7A76-474A-9EDC-6DDA7924380E}"/>
            </a:ext>
          </a:extLst>
        </xdr:cNvPr>
        <xdr:cNvSpPr/>
      </xdr:nvSpPr>
      <xdr:spPr>
        <a:xfrm>
          <a:off x="18345150" y="137515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288B5FAF-43DB-44F1-8655-686250E3F7CC}"/>
            </a:ext>
          </a:extLst>
        </xdr:cNvPr>
        <xdr:cNvSpPr/>
      </xdr:nvSpPr>
      <xdr:spPr>
        <a:xfrm>
          <a:off x="17554575" y="137515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139700</xdr:rowOff>
    </xdr:from>
    <xdr:to>
      <xdr:col>98</xdr:col>
      <xdr:colOff>38100</xdr:colOff>
      <xdr:row>85</xdr:row>
      <xdr:rowOff>69850</xdr:rowOff>
    </xdr:to>
    <xdr:sp macro="" textlink="">
      <xdr:nvSpPr>
        <xdr:cNvPr id="815" name="フローチャート: 判断 814">
          <a:extLst>
            <a:ext uri="{FF2B5EF4-FFF2-40B4-BE49-F238E27FC236}">
              <a16:creationId xmlns:a16="http://schemas.microsoft.com/office/drawing/2014/main" id="{AD8D703E-C59D-4D33-8E14-CD3FE4011586}"/>
            </a:ext>
          </a:extLst>
        </xdr:cNvPr>
        <xdr:cNvSpPr/>
      </xdr:nvSpPr>
      <xdr:spPr>
        <a:xfrm>
          <a:off x="16754475" y="137541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5C82100E-D1E6-4BE8-83F7-0BD5E277F244}"/>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72D08BBD-87A5-41FE-8D5F-1A24D2501999}"/>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10A1CD38-8327-4876-B363-C839D15B7613}"/>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FDCDDC5B-2B60-4E91-88A2-7ABFC23B0AB3}"/>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7701880D-194F-442A-8031-BAD0C8A22FF1}"/>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101600</xdr:rowOff>
    </xdr:from>
    <xdr:to>
      <xdr:col>116</xdr:col>
      <xdr:colOff>114300</xdr:colOff>
      <xdr:row>86</xdr:row>
      <xdr:rowOff>31750</xdr:rowOff>
    </xdr:to>
    <xdr:sp macro="" textlink="">
      <xdr:nvSpPr>
        <xdr:cNvPr id="821" name="楕円 820">
          <a:extLst>
            <a:ext uri="{FF2B5EF4-FFF2-40B4-BE49-F238E27FC236}">
              <a16:creationId xmlns:a16="http://schemas.microsoft.com/office/drawing/2014/main" id="{5F61F0CF-66AA-4FBD-8837-0AD38F15637D}"/>
            </a:ext>
          </a:extLst>
        </xdr:cNvPr>
        <xdr:cNvSpPr/>
      </xdr:nvSpPr>
      <xdr:spPr>
        <a:xfrm>
          <a:off x="19897725" y="138779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16527</xdr:rowOff>
    </xdr:from>
    <xdr:ext cx="469744" cy="259045"/>
    <xdr:sp macro="" textlink="">
      <xdr:nvSpPr>
        <xdr:cNvPr id="822" name="【消防施設】&#10;一人当たり面積該当値テキスト">
          <a:extLst>
            <a:ext uri="{FF2B5EF4-FFF2-40B4-BE49-F238E27FC236}">
              <a16:creationId xmlns:a16="http://schemas.microsoft.com/office/drawing/2014/main" id="{36A6BCCC-6539-4160-94EC-EAC9FB27D435}"/>
            </a:ext>
          </a:extLst>
        </xdr:cNvPr>
        <xdr:cNvSpPr txBox="1"/>
      </xdr:nvSpPr>
      <xdr:spPr>
        <a:xfrm>
          <a:off x="19992975" y="1378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101600</xdr:rowOff>
    </xdr:from>
    <xdr:to>
      <xdr:col>112</xdr:col>
      <xdr:colOff>38100</xdr:colOff>
      <xdr:row>86</xdr:row>
      <xdr:rowOff>31750</xdr:rowOff>
    </xdr:to>
    <xdr:sp macro="" textlink="">
      <xdr:nvSpPr>
        <xdr:cNvPr id="823" name="楕円 822">
          <a:extLst>
            <a:ext uri="{FF2B5EF4-FFF2-40B4-BE49-F238E27FC236}">
              <a16:creationId xmlns:a16="http://schemas.microsoft.com/office/drawing/2014/main" id="{F1E164F1-AD7A-4982-9875-465B799D8908}"/>
            </a:ext>
          </a:extLst>
        </xdr:cNvPr>
        <xdr:cNvSpPr/>
      </xdr:nvSpPr>
      <xdr:spPr>
        <a:xfrm>
          <a:off x="19154775" y="138779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152400</xdr:rowOff>
    </xdr:from>
    <xdr:to>
      <xdr:col>116</xdr:col>
      <xdr:colOff>63500</xdr:colOff>
      <xdr:row>85</xdr:row>
      <xdr:rowOff>152400</xdr:rowOff>
    </xdr:to>
    <xdr:cxnSp macro="">
      <xdr:nvCxnSpPr>
        <xdr:cNvPr id="824" name="直線コネクタ 823">
          <a:extLst>
            <a:ext uri="{FF2B5EF4-FFF2-40B4-BE49-F238E27FC236}">
              <a16:creationId xmlns:a16="http://schemas.microsoft.com/office/drawing/2014/main" id="{068E9895-A2F5-4BC6-8AC7-E577832FEF27}"/>
            </a:ext>
          </a:extLst>
        </xdr:cNvPr>
        <xdr:cNvCxnSpPr/>
      </xdr:nvCxnSpPr>
      <xdr:spPr>
        <a:xfrm>
          <a:off x="19202400" y="139255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101600</xdr:rowOff>
    </xdr:from>
    <xdr:to>
      <xdr:col>107</xdr:col>
      <xdr:colOff>101600</xdr:colOff>
      <xdr:row>86</xdr:row>
      <xdr:rowOff>31750</xdr:rowOff>
    </xdr:to>
    <xdr:sp macro="" textlink="">
      <xdr:nvSpPr>
        <xdr:cNvPr id="825" name="楕円 824">
          <a:extLst>
            <a:ext uri="{FF2B5EF4-FFF2-40B4-BE49-F238E27FC236}">
              <a16:creationId xmlns:a16="http://schemas.microsoft.com/office/drawing/2014/main" id="{394DADDC-958C-40BE-A509-AAD5FB0216D1}"/>
            </a:ext>
          </a:extLst>
        </xdr:cNvPr>
        <xdr:cNvSpPr/>
      </xdr:nvSpPr>
      <xdr:spPr>
        <a:xfrm>
          <a:off x="18345150" y="138779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152400</xdr:rowOff>
    </xdr:from>
    <xdr:to>
      <xdr:col>111</xdr:col>
      <xdr:colOff>177800</xdr:colOff>
      <xdr:row>85</xdr:row>
      <xdr:rowOff>152400</xdr:rowOff>
    </xdr:to>
    <xdr:cxnSp macro="">
      <xdr:nvCxnSpPr>
        <xdr:cNvPr id="826" name="直線コネクタ 825">
          <a:extLst>
            <a:ext uri="{FF2B5EF4-FFF2-40B4-BE49-F238E27FC236}">
              <a16:creationId xmlns:a16="http://schemas.microsoft.com/office/drawing/2014/main" id="{23746367-EC93-4E2B-B7FB-A861614CE564}"/>
            </a:ext>
          </a:extLst>
        </xdr:cNvPr>
        <xdr:cNvCxnSpPr/>
      </xdr:nvCxnSpPr>
      <xdr:spPr>
        <a:xfrm>
          <a:off x="18392775" y="139255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101600</xdr:rowOff>
    </xdr:from>
    <xdr:to>
      <xdr:col>102</xdr:col>
      <xdr:colOff>165100</xdr:colOff>
      <xdr:row>86</xdr:row>
      <xdr:rowOff>31750</xdr:rowOff>
    </xdr:to>
    <xdr:sp macro="" textlink="">
      <xdr:nvSpPr>
        <xdr:cNvPr id="827" name="楕円 826">
          <a:extLst>
            <a:ext uri="{FF2B5EF4-FFF2-40B4-BE49-F238E27FC236}">
              <a16:creationId xmlns:a16="http://schemas.microsoft.com/office/drawing/2014/main" id="{1F4BF9BC-3C41-49E7-A882-996498E76F3B}"/>
            </a:ext>
          </a:extLst>
        </xdr:cNvPr>
        <xdr:cNvSpPr/>
      </xdr:nvSpPr>
      <xdr:spPr>
        <a:xfrm>
          <a:off x="17554575" y="138779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152400</xdr:rowOff>
    </xdr:from>
    <xdr:to>
      <xdr:col>107</xdr:col>
      <xdr:colOff>50800</xdr:colOff>
      <xdr:row>85</xdr:row>
      <xdr:rowOff>152400</xdr:rowOff>
    </xdr:to>
    <xdr:cxnSp macro="">
      <xdr:nvCxnSpPr>
        <xdr:cNvPr id="828" name="直線コネクタ 827">
          <a:extLst>
            <a:ext uri="{FF2B5EF4-FFF2-40B4-BE49-F238E27FC236}">
              <a16:creationId xmlns:a16="http://schemas.microsoft.com/office/drawing/2014/main" id="{07CE727A-AD14-4E31-8B56-F24A934EC91C}"/>
            </a:ext>
          </a:extLst>
        </xdr:cNvPr>
        <xdr:cNvCxnSpPr/>
      </xdr:nvCxnSpPr>
      <xdr:spPr>
        <a:xfrm>
          <a:off x="17602200" y="139255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105411</xdr:rowOff>
    </xdr:from>
    <xdr:to>
      <xdr:col>98</xdr:col>
      <xdr:colOff>38100</xdr:colOff>
      <xdr:row>86</xdr:row>
      <xdr:rowOff>35561</xdr:rowOff>
    </xdr:to>
    <xdr:sp macro="" textlink="">
      <xdr:nvSpPr>
        <xdr:cNvPr id="829" name="楕円 828">
          <a:extLst>
            <a:ext uri="{FF2B5EF4-FFF2-40B4-BE49-F238E27FC236}">
              <a16:creationId xmlns:a16="http://schemas.microsoft.com/office/drawing/2014/main" id="{6C52857A-370E-4DAE-A92D-785C244B62C4}"/>
            </a:ext>
          </a:extLst>
        </xdr:cNvPr>
        <xdr:cNvSpPr/>
      </xdr:nvSpPr>
      <xdr:spPr>
        <a:xfrm>
          <a:off x="16754475" y="138753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152400</xdr:rowOff>
    </xdr:from>
    <xdr:to>
      <xdr:col>102</xdr:col>
      <xdr:colOff>114300</xdr:colOff>
      <xdr:row>85</xdr:row>
      <xdr:rowOff>156211</xdr:rowOff>
    </xdr:to>
    <xdr:cxnSp macro="">
      <xdr:nvCxnSpPr>
        <xdr:cNvPr id="830" name="直線コネクタ 829">
          <a:extLst>
            <a:ext uri="{FF2B5EF4-FFF2-40B4-BE49-F238E27FC236}">
              <a16:creationId xmlns:a16="http://schemas.microsoft.com/office/drawing/2014/main" id="{7F0EF1AB-784E-4A9A-A846-C170C02700BD}"/>
            </a:ext>
          </a:extLst>
        </xdr:cNvPr>
        <xdr:cNvCxnSpPr/>
      </xdr:nvCxnSpPr>
      <xdr:spPr>
        <a:xfrm flipV="1">
          <a:off x="16802100" y="13925550"/>
          <a:ext cx="8001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1" name="n_1aveValue【消防施設】&#10;一人当たり面積">
          <a:extLst>
            <a:ext uri="{FF2B5EF4-FFF2-40B4-BE49-F238E27FC236}">
              <a16:creationId xmlns:a16="http://schemas.microsoft.com/office/drawing/2014/main" id="{979E1E8C-9AC0-44C2-A333-C16CDE27B757}"/>
            </a:ext>
          </a:extLst>
        </xdr:cNvPr>
        <xdr:cNvSpPr txBox="1"/>
      </xdr:nvSpPr>
      <xdr:spPr>
        <a:xfrm>
          <a:off x="18983402" y="1353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2" name="n_2aveValue【消防施設】&#10;一人当たり面積">
          <a:extLst>
            <a:ext uri="{FF2B5EF4-FFF2-40B4-BE49-F238E27FC236}">
              <a16:creationId xmlns:a16="http://schemas.microsoft.com/office/drawing/2014/main" id="{39F9BED7-ED15-48C3-BEAE-EDC6C1C0C730}"/>
            </a:ext>
          </a:extLst>
        </xdr:cNvPr>
        <xdr:cNvSpPr txBox="1"/>
      </xdr:nvSpPr>
      <xdr:spPr>
        <a:xfrm>
          <a:off x="18183302" y="1353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3" name="n_3aveValue【消防施設】&#10;一人当たり面積">
          <a:extLst>
            <a:ext uri="{FF2B5EF4-FFF2-40B4-BE49-F238E27FC236}">
              <a16:creationId xmlns:a16="http://schemas.microsoft.com/office/drawing/2014/main" id="{480B6F6B-BB8E-42B7-AE36-882B391A1E98}"/>
            </a:ext>
          </a:extLst>
        </xdr:cNvPr>
        <xdr:cNvSpPr txBox="1"/>
      </xdr:nvSpPr>
      <xdr:spPr>
        <a:xfrm>
          <a:off x="17383202" y="1353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86377</xdr:rowOff>
    </xdr:from>
    <xdr:ext cx="469744" cy="259045"/>
    <xdr:sp macro="" textlink="">
      <xdr:nvSpPr>
        <xdr:cNvPr id="834" name="n_4aveValue【消防施設】&#10;一人当たり面積">
          <a:extLst>
            <a:ext uri="{FF2B5EF4-FFF2-40B4-BE49-F238E27FC236}">
              <a16:creationId xmlns:a16="http://schemas.microsoft.com/office/drawing/2014/main" id="{1F7B4E7D-BA70-4483-8169-5A88E31928CF}"/>
            </a:ext>
          </a:extLst>
        </xdr:cNvPr>
        <xdr:cNvSpPr txBox="1"/>
      </xdr:nvSpPr>
      <xdr:spPr>
        <a:xfrm>
          <a:off x="16592627" y="13532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22877</xdr:rowOff>
    </xdr:from>
    <xdr:ext cx="469744" cy="259045"/>
    <xdr:sp macro="" textlink="">
      <xdr:nvSpPr>
        <xdr:cNvPr id="835" name="n_1mainValue【消防施設】&#10;一人当たり面積">
          <a:extLst>
            <a:ext uri="{FF2B5EF4-FFF2-40B4-BE49-F238E27FC236}">
              <a16:creationId xmlns:a16="http://schemas.microsoft.com/office/drawing/2014/main" id="{0E0CE8F6-E28E-40AE-A857-D22A0853C669}"/>
            </a:ext>
          </a:extLst>
        </xdr:cNvPr>
        <xdr:cNvSpPr txBox="1"/>
      </xdr:nvSpPr>
      <xdr:spPr>
        <a:xfrm>
          <a:off x="18983402"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22877</xdr:rowOff>
    </xdr:from>
    <xdr:ext cx="469744" cy="259045"/>
    <xdr:sp macro="" textlink="">
      <xdr:nvSpPr>
        <xdr:cNvPr id="836" name="n_2mainValue【消防施設】&#10;一人当たり面積">
          <a:extLst>
            <a:ext uri="{FF2B5EF4-FFF2-40B4-BE49-F238E27FC236}">
              <a16:creationId xmlns:a16="http://schemas.microsoft.com/office/drawing/2014/main" id="{DFE5AA59-0B20-41FD-B748-157D8E6C062E}"/>
            </a:ext>
          </a:extLst>
        </xdr:cNvPr>
        <xdr:cNvSpPr txBox="1"/>
      </xdr:nvSpPr>
      <xdr:spPr>
        <a:xfrm>
          <a:off x="18183302"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22877</xdr:rowOff>
    </xdr:from>
    <xdr:ext cx="469744" cy="259045"/>
    <xdr:sp macro="" textlink="">
      <xdr:nvSpPr>
        <xdr:cNvPr id="837" name="n_3mainValue【消防施設】&#10;一人当たり面積">
          <a:extLst>
            <a:ext uri="{FF2B5EF4-FFF2-40B4-BE49-F238E27FC236}">
              <a16:creationId xmlns:a16="http://schemas.microsoft.com/office/drawing/2014/main" id="{E2F387B9-0688-4C50-8904-C8BCBCEDDFA6}"/>
            </a:ext>
          </a:extLst>
        </xdr:cNvPr>
        <xdr:cNvSpPr txBox="1"/>
      </xdr:nvSpPr>
      <xdr:spPr>
        <a:xfrm>
          <a:off x="17383202"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26688</xdr:rowOff>
    </xdr:from>
    <xdr:ext cx="469744" cy="259045"/>
    <xdr:sp macro="" textlink="">
      <xdr:nvSpPr>
        <xdr:cNvPr id="838" name="n_4mainValue【消防施設】&#10;一人当たり面積">
          <a:extLst>
            <a:ext uri="{FF2B5EF4-FFF2-40B4-BE49-F238E27FC236}">
              <a16:creationId xmlns:a16="http://schemas.microsoft.com/office/drawing/2014/main" id="{FC26281C-85FE-4E31-BB5F-EC87CDB71D0A}"/>
            </a:ext>
          </a:extLst>
        </xdr:cNvPr>
        <xdr:cNvSpPr txBox="1"/>
      </xdr:nvSpPr>
      <xdr:spPr>
        <a:xfrm>
          <a:off x="16592627" y="13964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91152417-FA8C-4A1A-B078-C8A7E37EAE5A}"/>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48E268C1-E1C6-4BBE-96DC-83AA34C4866D}"/>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26269794-FC76-45F4-BE8A-798B5F8C5637}"/>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4CE6A7CC-4789-4ABE-8356-C092F2D9EC99}"/>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6C8436AC-AF4D-489C-8188-0D3DBA3D9AB6}"/>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6BAAC706-CF1C-48A8-8045-41AC7B0A5E6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AED62557-232B-44FA-B057-D080777144F5}"/>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3654E207-DE28-4B30-A97E-354310F89150}"/>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1ADCFCAC-314F-49B3-97F0-6ECD99CDB3F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90CBD991-8AA6-462C-91DB-1294DE9FC160}"/>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4C43222B-F659-42E5-AC74-93E9A8D31026}"/>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A2066C9D-21AA-46E5-AA04-8C1FFB15D846}"/>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18642F30-786E-47EA-B5F5-E7E1F8DDD1A4}"/>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A823F278-C307-482B-BFB2-0636EF6266FF}"/>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CCFB7D96-185A-4BBA-B533-A82270C7F324}"/>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D979E690-1EF6-4B2D-A939-B95CF81EAD6D}"/>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0F36E63E-FAFA-42DE-B60B-9298D7170FE8}"/>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6AFE709D-6111-449E-B120-346CE1F14EBC}"/>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6C89B6A7-AC61-4B58-970A-2A95F34066D3}"/>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E338042B-1EC2-413A-BCC5-1DDB2D52E662}"/>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12808DBB-A24D-4041-A154-D6B4D326A368}"/>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914D81A6-2729-4C17-BAE8-EAAFD2FF42A1}"/>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FEFC4EF5-87FE-4381-B1EC-ACDDDEE32B5D}"/>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FF1696E9-1E3B-4A33-9BE4-0821096C3F2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77A405A1-D7F3-40BD-8480-21191944E754}"/>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4A0CCDC9-1EB6-4920-ABFF-E578B26E3F08}"/>
            </a:ext>
          </a:extLst>
        </xdr:cNvPr>
        <xdr:cNvCxnSpPr/>
      </xdr:nvCxnSpPr>
      <xdr:spPr>
        <a:xfrm flipV="1">
          <a:off x="14696439" y="1634272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E6F59AE7-003B-49D8-90D4-37FED6169C4E}"/>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14A750D0-1FF5-4FF5-8CDF-5FED7D234195}"/>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B1321530-5740-42FF-A54A-061C95023107}"/>
            </a:ext>
          </a:extLst>
        </xdr:cNvPr>
        <xdr:cNvSpPr txBox="1"/>
      </xdr:nvSpPr>
      <xdr:spPr>
        <a:xfrm>
          <a:off x="14735175" y="161179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CADC7FF1-79BC-439D-B7DA-58D793203A0F}"/>
            </a:ext>
          </a:extLst>
        </xdr:cNvPr>
        <xdr:cNvCxnSpPr/>
      </xdr:nvCxnSpPr>
      <xdr:spPr>
        <a:xfrm>
          <a:off x="14611350" y="163427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69" name="【庁舎】&#10;有形固定資産減価償却率平均値テキスト">
          <a:extLst>
            <a:ext uri="{FF2B5EF4-FFF2-40B4-BE49-F238E27FC236}">
              <a16:creationId xmlns:a16="http://schemas.microsoft.com/office/drawing/2014/main" id="{025D4E73-5902-46A3-8563-18891CA1ECF9}"/>
            </a:ext>
          </a:extLst>
        </xdr:cNvPr>
        <xdr:cNvSpPr txBox="1"/>
      </xdr:nvSpPr>
      <xdr:spPr>
        <a:xfrm>
          <a:off x="14735175" y="169255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E5E77472-71EC-4E31-A9F6-12BD01849330}"/>
            </a:ext>
          </a:extLst>
        </xdr:cNvPr>
        <xdr:cNvSpPr/>
      </xdr:nvSpPr>
      <xdr:spPr>
        <a:xfrm>
          <a:off x="14649450" y="170805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0A488850-4B87-42DF-9B19-DD762F837AFE}"/>
            </a:ext>
          </a:extLst>
        </xdr:cNvPr>
        <xdr:cNvSpPr/>
      </xdr:nvSpPr>
      <xdr:spPr>
        <a:xfrm>
          <a:off x="13887450" y="170790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01B7E8B1-C0FA-4DE0-8015-A5F38B90FF1D}"/>
            </a:ext>
          </a:extLst>
        </xdr:cNvPr>
        <xdr:cNvSpPr/>
      </xdr:nvSpPr>
      <xdr:spPr>
        <a:xfrm>
          <a:off x="13096875" y="1705283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4A58063D-14AB-45D6-AB48-EC380158B5DF}"/>
            </a:ext>
          </a:extLst>
        </xdr:cNvPr>
        <xdr:cNvSpPr/>
      </xdr:nvSpPr>
      <xdr:spPr>
        <a:xfrm>
          <a:off x="12296775" y="1702353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59689</xdr:rowOff>
    </xdr:from>
    <xdr:to>
      <xdr:col>67</xdr:col>
      <xdr:colOff>101600</xdr:colOff>
      <xdr:row>104</xdr:row>
      <xdr:rowOff>161289</xdr:rowOff>
    </xdr:to>
    <xdr:sp macro="" textlink="">
      <xdr:nvSpPr>
        <xdr:cNvPr id="874" name="フローチャート: 判断 873">
          <a:extLst>
            <a:ext uri="{FF2B5EF4-FFF2-40B4-BE49-F238E27FC236}">
              <a16:creationId xmlns:a16="http://schemas.microsoft.com/office/drawing/2014/main" id="{500E1424-6927-4D99-B6AE-9796A3DB4196}"/>
            </a:ext>
          </a:extLst>
        </xdr:cNvPr>
        <xdr:cNvSpPr/>
      </xdr:nvSpPr>
      <xdr:spPr>
        <a:xfrm>
          <a:off x="11487150" y="170332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E1EC3FAC-F01F-49AF-BB21-4C20F32EEB99}"/>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80D278C8-782A-48CB-A13F-F0955B92B9F7}"/>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47BCA441-9B74-444B-BBD1-8696A96C78F9}"/>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90E9C506-6792-44BD-880A-9A71D4E0340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5EB306C5-BCE5-4B05-80B7-F8026F2158FD}"/>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27032</xdr:rowOff>
    </xdr:from>
    <xdr:to>
      <xdr:col>85</xdr:col>
      <xdr:colOff>177800</xdr:colOff>
      <xdr:row>108</xdr:row>
      <xdr:rowOff>128632</xdr:rowOff>
    </xdr:to>
    <xdr:sp macro="" textlink="">
      <xdr:nvSpPr>
        <xdr:cNvPr id="880" name="楕円 879">
          <a:extLst>
            <a:ext uri="{FF2B5EF4-FFF2-40B4-BE49-F238E27FC236}">
              <a16:creationId xmlns:a16="http://schemas.microsoft.com/office/drawing/2014/main" id="{55A1C723-DCB2-4508-8711-74F9B836F0C8}"/>
            </a:ext>
          </a:extLst>
        </xdr:cNvPr>
        <xdr:cNvSpPr/>
      </xdr:nvSpPr>
      <xdr:spPr>
        <a:xfrm>
          <a:off x="14649450" y="176895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5459</xdr:rowOff>
    </xdr:from>
    <xdr:ext cx="405111" cy="259045"/>
    <xdr:sp macro="" textlink="">
      <xdr:nvSpPr>
        <xdr:cNvPr id="881" name="【庁舎】&#10;有形固定資産減価償却率該当値テキスト">
          <a:extLst>
            <a:ext uri="{FF2B5EF4-FFF2-40B4-BE49-F238E27FC236}">
              <a16:creationId xmlns:a16="http://schemas.microsoft.com/office/drawing/2014/main" id="{5217A24B-0815-44B6-B312-60B06E7E00FA}"/>
            </a:ext>
          </a:extLst>
        </xdr:cNvPr>
        <xdr:cNvSpPr txBox="1"/>
      </xdr:nvSpPr>
      <xdr:spPr>
        <a:xfrm>
          <a:off x="14735175" y="17667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10705</xdr:rowOff>
    </xdr:from>
    <xdr:to>
      <xdr:col>81</xdr:col>
      <xdr:colOff>101600</xdr:colOff>
      <xdr:row>108</xdr:row>
      <xdr:rowOff>112305</xdr:rowOff>
    </xdr:to>
    <xdr:sp macro="" textlink="">
      <xdr:nvSpPr>
        <xdr:cNvPr id="882" name="楕円 881">
          <a:extLst>
            <a:ext uri="{FF2B5EF4-FFF2-40B4-BE49-F238E27FC236}">
              <a16:creationId xmlns:a16="http://schemas.microsoft.com/office/drawing/2014/main" id="{E9BADA72-B1F0-4C03-BC33-8C455A03B20D}"/>
            </a:ext>
          </a:extLst>
        </xdr:cNvPr>
        <xdr:cNvSpPr/>
      </xdr:nvSpPr>
      <xdr:spPr>
        <a:xfrm>
          <a:off x="13887450" y="176668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61505</xdr:rowOff>
    </xdr:from>
    <xdr:to>
      <xdr:col>85</xdr:col>
      <xdr:colOff>127000</xdr:colOff>
      <xdr:row>108</xdr:row>
      <xdr:rowOff>77832</xdr:rowOff>
    </xdr:to>
    <xdr:cxnSp macro="">
      <xdr:nvCxnSpPr>
        <xdr:cNvPr id="883" name="直線コネクタ 882">
          <a:extLst>
            <a:ext uri="{FF2B5EF4-FFF2-40B4-BE49-F238E27FC236}">
              <a16:creationId xmlns:a16="http://schemas.microsoft.com/office/drawing/2014/main" id="{29EC17F2-BDAB-46B8-90D9-8D995C1E9074}"/>
            </a:ext>
          </a:extLst>
        </xdr:cNvPr>
        <xdr:cNvCxnSpPr/>
      </xdr:nvCxnSpPr>
      <xdr:spPr>
        <a:xfrm>
          <a:off x="13935075" y="17724030"/>
          <a:ext cx="762000" cy="1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162561</xdr:rowOff>
    </xdr:from>
    <xdr:to>
      <xdr:col>76</xdr:col>
      <xdr:colOff>165100</xdr:colOff>
      <xdr:row>108</xdr:row>
      <xdr:rowOff>92711</xdr:rowOff>
    </xdr:to>
    <xdr:sp macro="" textlink="">
      <xdr:nvSpPr>
        <xdr:cNvPr id="884" name="楕円 883">
          <a:extLst>
            <a:ext uri="{FF2B5EF4-FFF2-40B4-BE49-F238E27FC236}">
              <a16:creationId xmlns:a16="http://schemas.microsoft.com/office/drawing/2014/main" id="{05E8F2D7-62E4-44CA-913D-F3024327D735}"/>
            </a:ext>
          </a:extLst>
        </xdr:cNvPr>
        <xdr:cNvSpPr/>
      </xdr:nvSpPr>
      <xdr:spPr>
        <a:xfrm>
          <a:off x="13096875" y="176472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41911</xdr:rowOff>
    </xdr:from>
    <xdr:to>
      <xdr:col>81</xdr:col>
      <xdr:colOff>50800</xdr:colOff>
      <xdr:row>108</xdr:row>
      <xdr:rowOff>61505</xdr:rowOff>
    </xdr:to>
    <xdr:cxnSp macro="">
      <xdr:nvCxnSpPr>
        <xdr:cNvPr id="885" name="直線コネクタ 884">
          <a:extLst>
            <a:ext uri="{FF2B5EF4-FFF2-40B4-BE49-F238E27FC236}">
              <a16:creationId xmlns:a16="http://schemas.microsoft.com/office/drawing/2014/main" id="{4B21C95D-A219-47FE-A34C-2F92A0A86581}"/>
            </a:ext>
          </a:extLst>
        </xdr:cNvPr>
        <xdr:cNvCxnSpPr/>
      </xdr:nvCxnSpPr>
      <xdr:spPr>
        <a:xfrm>
          <a:off x="13144500" y="17704436"/>
          <a:ext cx="7905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141332</xdr:rowOff>
    </xdr:from>
    <xdr:to>
      <xdr:col>72</xdr:col>
      <xdr:colOff>38100</xdr:colOff>
      <xdr:row>108</xdr:row>
      <xdr:rowOff>71482</xdr:rowOff>
    </xdr:to>
    <xdr:sp macro="" textlink="">
      <xdr:nvSpPr>
        <xdr:cNvPr id="886" name="楕円 885">
          <a:extLst>
            <a:ext uri="{FF2B5EF4-FFF2-40B4-BE49-F238E27FC236}">
              <a16:creationId xmlns:a16="http://schemas.microsoft.com/office/drawing/2014/main" id="{C546E4B0-F63A-4BE2-A4D3-4628013DF47D}"/>
            </a:ext>
          </a:extLst>
        </xdr:cNvPr>
        <xdr:cNvSpPr/>
      </xdr:nvSpPr>
      <xdr:spPr>
        <a:xfrm>
          <a:off x="12296775" y="176324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20682</xdr:rowOff>
    </xdr:from>
    <xdr:to>
      <xdr:col>76</xdr:col>
      <xdr:colOff>114300</xdr:colOff>
      <xdr:row>108</xdr:row>
      <xdr:rowOff>41911</xdr:rowOff>
    </xdr:to>
    <xdr:cxnSp macro="">
      <xdr:nvCxnSpPr>
        <xdr:cNvPr id="887" name="直線コネクタ 886">
          <a:extLst>
            <a:ext uri="{FF2B5EF4-FFF2-40B4-BE49-F238E27FC236}">
              <a16:creationId xmlns:a16="http://schemas.microsoft.com/office/drawing/2014/main" id="{30FBA27B-89E4-4B98-9916-CFBA01BE473B}"/>
            </a:ext>
          </a:extLst>
        </xdr:cNvPr>
        <xdr:cNvCxnSpPr/>
      </xdr:nvCxnSpPr>
      <xdr:spPr>
        <a:xfrm>
          <a:off x="12344400" y="17680032"/>
          <a:ext cx="800100" cy="2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120106</xdr:rowOff>
    </xdr:from>
    <xdr:to>
      <xdr:col>67</xdr:col>
      <xdr:colOff>101600</xdr:colOff>
      <xdr:row>108</xdr:row>
      <xdr:rowOff>50256</xdr:rowOff>
    </xdr:to>
    <xdr:sp macro="" textlink="">
      <xdr:nvSpPr>
        <xdr:cNvPr id="888" name="楕円 887">
          <a:extLst>
            <a:ext uri="{FF2B5EF4-FFF2-40B4-BE49-F238E27FC236}">
              <a16:creationId xmlns:a16="http://schemas.microsoft.com/office/drawing/2014/main" id="{362AA8C7-ACFA-4731-BAF2-84A0C9602BED}"/>
            </a:ext>
          </a:extLst>
        </xdr:cNvPr>
        <xdr:cNvSpPr/>
      </xdr:nvSpPr>
      <xdr:spPr>
        <a:xfrm>
          <a:off x="11487150" y="176111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170906</xdr:rowOff>
    </xdr:from>
    <xdr:to>
      <xdr:col>71</xdr:col>
      <xdr:colOff>177800</xdr:colOff>
      <xdr:row>108</xdr:row>
      <xdr:rowOff>20682</xdr:rowOff>
    </xdr:to>
    <xdr:cxnSp macro="">
      <xdr:nvCxnSpPr>
        <xdr:cNvPr id="889" name="直線コネクタ 888">
          <a:extLst>
            <a:ext uri="{FF2B5EF4-FFF2-40B4-BE49-F238E27FC236}">
              <a16:creationId xmlns:a16="http://schemas.microsoft.com/office/drawing/2014/main" id="{C25CC6F2-1A64-40A8-BEF6-3EB08BCA42AF}"/>
            </a:ext>
          </a:extLst>
        </xdr:cNvPr>
        <xdr:cNvCxnSpPr/>
      </xdr:nvCxnSpPr>
      <xdr:spPr>
        <a:xfrm>
          <a:off x="11534775" y="17658806"/>
          <a:ext cx="809625"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0" name="n_1aveValue【庁舎】&#10;有形固定資産減価償却率">
          <a:extLst>
            <a:ext uri="{FF2B5EF4-FFF2-40B4-BE49-F238E27FC236}">
              <a16:creationId xmlns:a16="http://schemas.microsoft.com/office/drawing/2014/main" id="{138B7516-9E18-4552-9235-F2895CB9DCAD}"/>
            </a:ext>
          </a:extLst>
        </xdr:cNvPr>
        <xdr:cNvSpPr txBox="1"/>
      </xdr:nvSpPr>
      <xdr:spPr>
        <a:xfrm>
          <a:off x="13745219" y="16857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1" name="n_2aveValue【庁舎】&#10;有形固定資産減価償却率">
          <a:extLst>
            <a:ext uri="{FF2B5EF4-FFF2-40B4-BE49-F238E27FC236}">
              <a16:creationId xmlns:a16="http://schemas.microsoft.com/office/drawing/2014/main" id="{4268D9BE-251C-4667-B690-2758A6037B95}"/>
            </a:ext>
          </a:extLst>
        </xdr:cNvPr>
        <xdr:cNvSpPr txBox="1"/>
      </xdr:nvSpPr>
      <xdr:spPr>
        <a:xfrm>
          <a:off x="12964169" y="16831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2" name="n_3aveValue【庁舎】&#10;有形固定資産減価償却率">
          <a:extLst>
            <a:ext uri="{FF2B5EF4-FFF2-40B4-BE49-F238E27FC236}">
              <a16:creationId xmlns:a16="http://schemas.microsoft.com/office/drawing/2014/main" id="{1A7676C1-97A9-4983-8DF7-4CA2E9FB7A30}"/>
            </a:ext>
          </a:extLst>
        </xdr:cNvPr>
        <xdr:cNvSpPr txBox="1"/>
      </xdr:nvSpPr>
      <xdr:spPr>
        <a:xfrm>
          <a:off x="12164069" y="16801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6366</xdr:rowOff>
    </xdr:from>
    <xdr:ext cx="405111" cy="259045"/>
    <xdr:sp macro="" textlink="">
      <xdr:nvSpPr>
        <xdr:cNvPr id="893" name="n_4aveValue【庁舎】&#10;有形固定資産減価償却率">
          <a:extLst>
            <a:ext uri="{FF2B5EF4-FFF2-40B4-BE49-F238E27FC236}">
              <a16:creationId xmlns:a16="http://schemas.microsoft.com/office/drawing/2014/main" id="{332DCC80-70D2-48C7-BBBB-8EFD3575C023}"/>
            </a:ext>
          </a:extLst>
        </xdr:cNvPr>
        <xdr:cNvSpPr txBox="1"/>
      </xdr:nvSpPr>
      <xdr:spPr>
        <a:xfrm>
          <a:off x="11354444" y="1681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103432</xdr:rowOff>
    </xdr:from>
    <xdr:ext cx="405111" cy="259045"/>
    <xdr:sp macro="" textlink="">
      <xdr:nvSpPr>
        <xdr:cNvPr id="894" name="n_1mainValue【庁舎】&#10;有形固定資産減価償却率">
          <a:extLst>
            <a:ext uri="{FF2B5EF4-FFF2-40B4-BE49-F238E27FC236}">
              <a16:creationId xmlns:a16="http://schemas.microsoft.com/office/drawing/2014/main" id="{4012CA1F-103A-44EE-B42A-9AA9CD251A4A}"/>
            </a:ext>
          </a:extLst>
        </xdr:cNvPr>
        <xdr:cNvSpPr txBox="1"/>
      </xdr:nvSpPr>
      <xdr:spPr>
        <a:xfrm>
          <a:off x="13745219" y="1776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83838</xdr:rowOff>
    </xdr:from>
    <xdr:ext cx="405111" cy="259045"/>
    <xdr:sp macro="" textlink="">
      <xdr:nvSpPr>
        <xdr:cNvPr id="895" name="n_2mainValue【庁舎】&#10;有形固定資産減価償却率">
          <a:extLst>
            <a:ext uri="{FF2B5EF4-FFF2-40B4-BE49-F238E27FC236}">
              <a16:creationId xmlns:a16="http://schemas.microsoft.com/office/drawing/2014/main" id="{2D1A4873-A9E0-41E0-9249-9D0266E6FCCD}"/>
            </a:ext>
          </a:extLst>
        </xdr:cNvPr>
        <xdr:cNvSpPr txBox="1"/>
      </xdr:nvSpPr>
      <xdr:spPr>
        <a:xfrm>
          <a:off x="12964169" y="17746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62609</xdr:rowOff>
    </xdr:from>
    <xdr:ext cx="405111" cy="259045"/>
    <xdr:sp macro="" textlink="">
      <xdr:nvSpPr>
        <xdr:cNvPr id="896" name="n_3mainValue【庁舎】&#10;有形固定資産減価償却率">
          <a:extLst>
            <a:ext uri="{FF2B5EF4-FFF2-40B4-BE49-F238E27FC236}">
              <a16:creationId xmlns:a16="http://schemas.microsoft.com/office/drawing/2014/main" id="{AC8CA2E8-9409-441D-A97D-977805EC1F9D}"/>
            </a:ext>
          </a:extLst>
        </xdr:cNvPr>
        <xdr:cNvSpPr txBox="1"/>
      </xdr:nvSpPr>
      <xdr:spPr>
        <a:xfrm>
          <a:off x="12164069" y="17725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41383</xdr:rowOff>
    </xdr:from>
    <xdr:ext cx="405111" cy="259045"/>
    <xdr:sp macro="" textlink="">
      <xdr:nvSpPr>
        <xdr:cNvPr id="897" name="n_4mainValue【庁舎】&#10;有形固定資産減価償却率">
          <a:extLst>
            <a:ext uri="{FF2B5EF4-FFF2-40B4-BE49-F238E27FC236}">
              <a16:creationId xmlns:a16="http://schemas.microsoft.com/office/drawing/2014/main" id="{0B250450-6145-4EEC-A91F-875471E722A7}"/>
            </a:ext>
          </a:extLst>
        </xdr:cNvPr>
        <xdr:cNvSpPr txBox="1"/>
      </xdr:nvSpPr>
      <xdr:spPr>
        <a:xfrm>
          <a:off x="11354444" y="17703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DE34060E-FF4D-469E-BD12-9538E5510A32}"/>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A0058AC8-7D12-4858-8BC4-BFAF57577093}"/>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403A2B72-427C-4816-BF27-6B351EE446D7}"/>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FA841B67-932E-488F-B0BB-B77E0BD0E88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495852D0-E716-406E-8836-7936EED018AF}"/>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8416814A-2E18-4446-8303-6336AB1C121A}"/>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39DFBE7C-5588-4BCD-8D15-6AC5842603BF}"/>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901E2AC1-9B9C-40DD-86FB-10D0B5FE8CE5}"/>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3DE0AA89-D522-4C21-81D4-C3E481828525}"/>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B965E944-D987-4CB9-9141-0932809A3104}"/>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8E689970-D2C9-4689-8472-9850D498F07C}"/>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8BB92D38-AEF3-4326-98B3-8B8D146E1A81}"/>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EB90B82E-28B0-43C9-B048-9BD8617DC40A}"/>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A8C35EA2-A743-42BB-BF66-ACCB11EBEB58}"/>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E7C9A3CF-3A40-418C-9F1E-A516E688247A}"/>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260B0603-B945-4C24-9695-27EBBA441FA0}"/>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73AC4E45-5B8F-4CC7-B1D8-63C29765B0E4}"/>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6434D4A2-FDB7-40F2-A5F8-8067010BA009}"/>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561C54AC-0CF4-423C-AE0D-D44486EEDBA4}"/>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98976D28-30C0-40F1-BF0F-2054C8B48DCF}"/>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E352AFF8-2151-4B6E-959A-FD793F418230}"/>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DCC14282-762E-4727-8379-27B27847B6CB}"/>
            </a:ext>
          </a:extLst>
        </xdr:cNvPr>
        <xdr:cNvCxnSpPr/>
      </xdr:nvCxnSpPr>
      <xdr:spPr>
        <a:xfrm flipV="1">
          <a:off x="19954239" y="16261969"/>
          <a:ext cx="0" cy="1465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A1FE9A41-8209-49AA-A9C7-6756FA8F4208}"/>
            </a:ext>
          </a:extLst>
        </xdr:cNvPr>
        <xdr:cNvSpPr txBox="1"/>
      </xdr:nvSpPr>
      <xdr:spPr>
        <a:xfrm>
          <a:off x="19992975" y="1773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5DA0A7B0-34C8-4C58-90F4-A20C65FD7917}"/>
            </a:ext>
          </a:extLst>
        </xdr:cNvPr>
        <xdr:cNvCxnSpPr/>
      </xdr:nvCxnSpPr>
      <xdr:spPr>
        <a:xfrm>
          <a:off x="19878675" y="177278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DE079E7E-D908-4819-9B90-938FEDD1C9AA}"/>
            </a:ext>
          </a:extLst>
        </xdr:cNvPr>
        <xdr:cNvSpPr txBox="1"/>
      </xdr:nvSpPr>
      <xdr:spPr>
        <a:xfrm>
          <a:off x="19992975" y="16030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444DF318-8C21-40B0-9A86-AD2B6D13B62F}"/>
            </a:ext>
          </a:extLst>
        </xdr:cNvPr>
        <xdr:cNvCxnSpPr/>
      </xdr:nvCxnSpPr>
      <xdr:spPr>
        <a:xfrm>
          <a:off x="19878675" y="162619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924" name="【庁舎】&#10;一人当たり面積平均値テキスト">
          <a:extLst>
            <a:ext uri="{FF2B5EF4-FFF2-40B4-BE49-F238E27FC236}">
              <a16:creationId xmlns:a16="http://schemas.microsoft.com/office/drawing/2014/main" id="{A30E4AE7-C12E-453B-AC1E-54AD57068967}"/>
            </a:ext>
          </a:extLst>
        </xdr:cNvPr>
        <xdr:cNvSpPr txBox="1"/>
      </xdr:nvSpPr>
      <xdr:spPr>
        <a:xfrm>
          <a:off x="19992975" y="16794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DBB126CF-EF19-41B5-BA49-871E90E29F9C}"/>
            </a:ext>
          </a:extLst>
        </xdr:cNvPr>
        <xdr:cNvSpPr/>
      </xdr:nvSpPr>
      <xdr:spPr>
        <a:xfrm>
          <a:off x="19897725" y="169426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044DAE8A-05A2-4446-8174-F1EED2F6B959}"/>
            </a:ext>
          </a:extLst>
        </xdr:cNvPr>
        <xdr:cNvSpPr/>
      </xdr:nvSpPr>
      <xdr:spPr>
        <a:xfrm>
          <a:off x="19154775" y="169472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EA45AA17-872B-4BD1-936F-4D2C55D01CFE}"/>
            </a:ext>
          </a:extLst>
        </xdr:cNvPr>
        <xdr:cNvSpPr/>
      </xdr:nvSpPr>
      <xdr:spPr>
        <a:xfrm>
          <a:off x="18345150" y="169349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35D934E8-EF90-4390-BBC0-BAD10FDF8EB8}"/>
            </a:ext>
          </a:extLst>
        </xdr:cNvPr>
        <xdr:cNvSpPr/>
      </xdr:nvSpPr>
      <xdr:spPr>
        <a:xfrm>
          <a:off x="17554575" y="169349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102</xdr:row>
      <xdr:rowOff>167132</xdr:rowOff>
    </xdr:from>
    <xdr:to>
      <xdr:col>98</xdr:col>
      <xdr:colOff>38100</xdr:colOff>
      <xdr:row>103</xdr:row>
      <xdr:rowOff>97282</xdr:rowOff>
    </xdr:to>
    <xdr:sp macro="" textlink="">
      <xdr:nvSpPr>
        <xdr:cNvPr id="929" name="フローチャート: 判断 928">
          <a:extLst>
            <a:ext uri="{FF2B5EF4-FFF2-40B4-BE49-F238E27FC236}">
              <a16:creationId xmlns:a16="http://schemas.microsoft.com/office/drawing/2014/main" id="{534E5BDF-BC72-4DD6-8EAE-39ABEC10328B}"/>
            </a:ext>
          </a:extLst>
        </xdr:cNvPr>
        <xdr:cNvSpPr/>
      </xdr:nvSpPr>
      <xdr:spPr>
        <a:xfrm>
          <a:off x="16754475" y="167946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8DA4D179-4190-42CD-95FF-9D8FC20BD74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B6B7FA95-AC66-4738-B5B8-26770E2F3EDE}"/>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7CD0DBA9-BBBF-44C0-9746-F2ADDE86DC92}"/>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3C645CC2-01A9-4059-96B2-0F26D454C06D}"/>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2F085666-EF89-4ECF-AD7D-87519E731664}"/>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169418</xdr:rowOff>
    </xdr:from>
    <xdr:to>
      <xdr:col>116</xdr:col>
      <xdr:colOff>114300</xdr:colOff>
      <xdr:row>106</xdr:row>
      <xdr:rowOff>99568</xdr:rowOff>
    </xdr:to>
    <xdr:sp macro="" textlink="">
      <xdr:nvSpPr>
        <xdr:cNvPr id="935" name="楕円 934">
          <a:extLst>
            <a:ext uri="{FF2B5EF4-FFF2-40B4-BE49-F238E27FC236}">
              <a16:creationId xmlns:a16="http://schemas.microsoft.com/office/drawing/2014/main" id="{CBCCD2AC-9A37-40C1-AD2C-ED38488E66ED}"/>
            </a:ext>
          </a:extLst>
        </xdr:cNvPr>
        <xdr:cNvSpPr/>
      </xdr:nvSpPr>
      <xdr:spPr>
        <a:xfrm>
          <a:off x="19897725" y="173144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147845</xdr:rowOff>
    </xdr:from>
    <xdr:ext cx="469744" cy="259045"/>
    <xdr:sp macro="" textlink="">
      <xdr:nvSpPr>
        <xdr:cNvPr id="936" name="【庁舎】&#10;一人当たり面積該当値テキスト">
          <a:extLst>
            <a:ext uri="{FF2B5EF4-FFF2-40B4-BE49-F238E27FC236}">
              <a16:creationId xmlns:a16="http://schemas.microsoft.com/office/drawing/2014/main" id="{ECDFFC96-C60C-407F-8426-CB5FB0408A90}"/>
            </a:ext>
          </a:extLst>
        </xdr:cNvPr>
        <xdr:cNvSpPr txBox="1"/>
      </xdr:nvSpPr>
      <xdr:spPr>
        <a:xfrm>
          <a:off x="19992975" y="1728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2539</xdr:rowOff>
    </xdr:from>
    <xdr:to>
      <xdr:col>112</xdr:col>
      <xdr:colOff>38100</xdr:colOff>
      <xdr:row>106</xdr:row>
      <xdr:rowOff>104139</xdr:rowOff>
    </xdr:to>
    <xdr:sp macro="" textlink="">
      <xdr:nvSpPr>
        <xdr:cNvPr id="937" name="楕円 936">
          <a:extLst>
            <a:ext uri="{FF2B5EF4-FFF2-40B4-BE49-F238E27FC236}">
              <a16:creationId xmlns:a16="http://schemas.microsoft.com/office/drawing/2014/main" id="{966BF846-6935-4595-AA61-9B8C09DDFABC}"/>
            </a:ext>
          </a:extLst>
        </xdr:cNvPr>
        <xdr:cNvSpPr/>
      </xdr:nvSpPr>
      <xdr:spPr>
        <a:xfrm>
          <a:off x="19154775" y="173189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48768</xdr:rowOff>
    </xdr:from>
    <xdr:to>
      <xdr:col>116</xdr:col>
      <xdr:colOff>63500</xdr:colOff>
      <xdr:row>106</xdr:row>
      <xdr:rowOff>53339</xdr:rowOff>
    </xdr:to>
    <xdr:cxnSp macro="">
      <xdr:nvCxnSpPr>
        <xdr:cNvPr id="938" name="直線コネクタ 937">
          <a:extLst>
            <a:ext uri="{FF2B5EF4-FFF2-40B4-BE49-F238E27FC236}">
              <a16:creationId xmlns:a16="http://schemas.microsoft.com/office/drawing/2014/main" id="{2AABD1FB-27A6-4938-AC20-31A67D0D060E}"/>
            </a:ext>
          </a:extLst>
        </xdr:cNvPr>
        <xdr:cNvCxnSpPr/>
      </xdr:nvCxnSpPr>
      <xdr:spPr>
        <a:xfrm flipV="1">
          <a:off x="19202400" y="17362043"/>
          <a:ext cx="752475"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2539</xdr:rowOff>
    </xdr:from>
    <xdr:to>
      <xdr:col>107</xdr:col>
      <xdr:colOff>101600</xdr:colOff>
      <xdr:row>106</xdr:row>
      <xdr:rowOff>104139</xdr:rowOff>
    </xdr:to>
    <xdr:sp macro="" textlink="">
      <xdr:nvSpPr>
        <xdr:cNvPr id="939" name="楕円 938">
          <a:extLst>
            <a:ext uri="{FF2B5EF4-FFF2-40B4-BE49-F238E27FC236}">
              <a16:creationId xmlns:a16="http://schemas.microsoft.com/office/drawing/2014/main" id="{957CB690-E5C3-465F-B9EA-43195011F56A}"/>
            </a:ext>
          </a:extLst>
        </xdr:cNvPr>
        <xdr:cNvSpPr/>
      </xdr:nvSpPr>
      <xdr:spPr>
        <a:xfrm>
          <a:off x="18345150" y="173189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53339</xdr:rowOff>
    </xdr:from>
    <xdr:to>
      <xdr:col>111</xdr:col>
      <xdr:colOff>177800</xdr:colOff>
      <xdr:row>106</xdr:row>
      <xdr:rowOff>53339</xdr:rowOff>
    </xdr:to>
    <xdr:cxnSp macro="">
      <xdr:nvCxnSpPr>
        <xdr:cNvPr id="940" name="直線コネクタ 939">
          <a:extLst>
            <a:ext uri="{FF2B5EF4-FFF2-40B4-BE49-F238E27FC236}">
              <a16:creationId xmlns:a16="http://schemas.microsoft.com/office/drawing/2014/main" id="{B8179D5E-973D-420F-BA1D-FFF165130394}"/>
            </a:ext>
          </a:extLst>
        </xdr:cNvPr>
        <xdr:cNvCxnSpPr/>
      </xdr:nvCxnSpPr>
      <xdr:spPr>
        <a:xfrm>
          <a:off x="18392775" y="1736661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7113</xdr:rowOff>
    </xdr:from>
    <xdr:to>
      <xdr:col>102</xdr:col>
      <xdr:colOff>165100</xdr:colOff>
      <xdr:row>106</xdr:row>
      <xdr:rowOff>108713</xdr:rowOff>
    </xdr:to>
    <xdr:sp macro="" textlink="">
      <xdr:nvSpPr>
        <xdr:cNvPr id="941" name="楕円 940">
          <a:extLst>
            <a:ext uri="{FF2B5EF4-FFF2-40B4-BE49-F238E27FC236}">
              <a16:creationId xmlns:a16="http://schemas.microsoft.com/office/drawing/2014/main" id="{3E1C7C0E-35A4-4E2A-AB48-FEF1458CA875}"/>
            </a:ext>
          </a:extLst>
        </xdr:cNvPr>
        <xdr:cNvSpPr/>
      </xdr:nvSpPr>
      <xdr:spPr>
        <a:xfrm>
          <a:off x="17554575" y="173267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53339</xdr:rowOff>
    </xdr:from>
    <xdr:to>
      <xdr:col>107</xdr:col>
      <xdr:colOff>50800</xdr:colOff>
      <xdr:row>106</xdr:row>
      <xdr:rowOff>57913</xdr:rowOff>
    </xdr:to>
    <xdr:cxnSp macro="">
      <xdr:nvCxnSpPr>
        <xdr:cNvPr id="942" name="直線コネクタ 941">
          <a:extLst>
            <a:ext uri="{FF2B5EF4-FFF2-40B4-BE49-F238E27FC236}">
              <a16:creationId xmlns:a16="http://schemas.microsoft.com/office/drawing/2014/main" id="{BF1D1C80-F5C1-4A0F-A305-BACC745931CC}"/>
            </a:ext>
          </a:extLst>
        </xdr:cNvPr>
        <xdr:cNvCxnSpPr/>
      </xdr:nvCxnSpPr>
      <xdr:spPr>
        <a:xfrm flipV="1">
          <a:off x="17602200" y="17366614"/>
          <a:ext cx="790575" cy="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11685</xdr:rowOff>
    </xdr:from>
    <xdr:to>
      <xdr:col>98</xdr:col>
      <xdr:colOff>38100</xdr:colOff>
      <xdr:row>106</xdr:row>
      <xdr:rowOff>113285</xdr:rowOff>
    </xdr:to>
    <xdr:sp macro="" textlink="">
      <xdr:nvSpPr>
        <xdr:cNvPr id="943" name="楕円 942">
          <a:extLst>
            <a:ext uri="{FF2B5EF4-FFF2-40B4-BE49-F238E27FC236}">
              <a16:creationId xmlns:a16="http://schemas.microsoft.com/office/drawing/2014/main" id="{F6C2F30D-E451-4E92-9A07-309CF9A6955B}"/>
            </a:ext>
          </a:extLst>
        </xdr:cNvPr>
        <xdr:cNvSpPr/>
      </xdr:nvSpPr>
      <xdr:spPr>
        <a:xfrm>
          <a:off x="16754475" y="173249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57913</xdr:rowOff>
    </xdr:from>
    <xdr:to>
      <xdr:col>102</xdr:col>
      <xdr:colOff>114300</xdr:colOff>
      <xdr:row>106</xdr:row>
      <xdr:rowOff>62485</xdr:rowOff>
    </xdr:to>
    <xdr:cxnSp macro="">
      <xdr:nvCxnSpPr>
        <xdr:cNvPr id="944" name="直線コネクタ 943">
          <a:extLst>
            <a:ext uri="{FF2B5EF4-FFF2-40B4-BE49-F238E27FC236}">
              <a16:creationId xmlns:a16="http://schemas.microsoft.com/office/drawing/2014/main" id="{4CD12D0C-7BF7-4379-8ABF-46573CA452EC}"/>
            </a:ext>
          </a:extLst>
        </xdr:cNvPr>
        <xdr:cNvCxnSpPr/>
      </xdr:nvCxnSpPr>
      <xdr:spPr>
        <a:xfrm flipV="1">
          <a:off x="16802100" y="17374363"/>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945" name="n_1aveValue【庁舎】&#10;一人当たり面積">
          <a:extLst>
            <a:ext uri="{FF2B5EF4-FFF2-40B4-BE49-F238E27FC236}">
              <a16:creationId xmlns:a16="http://schemas.microsoft.com/office/drawing/2014/main" id="{41BD7357-FED2-4270-828A-5D4F4211FEEC}"/>
            </a:ext>
          </a:extLst>
        </xdr:cNvPr>
        <xdr:cNvSpPr txBox="1"/>
      </xdr:nvSpPr>
      <xdr:spPr>
        <a:xfrm>
          <a:off x="18983402" y="1671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46" name="n_2aveValue【庁舎】&#10;一人当たり面積">
          <a:extLst>
            <a:ext uri="{FF2B5EF4-FFF2-40B4-BE49-F238E27FC236}">
              <a16:creationId xmlns:a16="http://schemas.microsoft.com/office/drawing/2014/main" id="{1EE471BF-5146-46BD-A518-D6D17F6396C8}"/>
            </a:ext>
          </a:extLst>
        </xdr:cNvPr>
        <xdr:cNvSpPr txBox="1"/>
      </xdr:nvSpPr>
      <xdr:spPr>
        <a:xfrm>
          <a:off x="18183302" y="1671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947" name="n_3aveValue【庁舎】&#10;一人当たり面積">
          <a:extLst>
            <a:ext uri="{FF2B5EF4-FFF2-40B4-BE49-F238E27FC236}">
              <a16:creationId xmlns:a16="http://schemas.microsoft.com/office/drawing/2014/main" id="{5947EA03-344E-46AF-A569-DF29F6E99FE9}"/>
            </a:ext>
          </a:extLst>
        </xdr:cNvPr>
        <xdr:cNvSpPr txBox="1"/>
      </xdr:nvSpPr>
      <xdr:spPr>
        <a:xfrm>
          <a:off x="17383202" y="1671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113809</xdr:rowOff>
    </xdr:from>
    <xdr:ext cx="469744" cy="259045"/>
    <xdr:sp macro="" textlink="">
      <xdr:nvSpPr>
        <xdr:cNvPr id="948" name="n_4aveValue【庁舎】&#10;一人当たり面積">
          <a:extLst>
            <a:ext uri="{FF2B5EF4-FFF2-40B4-BE49-F238E27FC236}">
              <a16:creationId xmlns:a16="http://schemas.microsoft.com/office/drawing/2014/main" id="{DCF3037D-5A95-4AE4-906D-9FFBA1A27C4A}"/>
            </a:ext>
          </a:extLst>
        </xdr:cNvPr>
        <xdr:cNvSpPr txBox="1"/>
      </xdr:nvSpPr>
      <xdr:spPr>
        <a:xfrm>
          <a:off x="16592627" y="1657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95266</xdr:rowOff>
    </xdr:from>
    <xdr:ext cx="469744" cy="259045"/>
    <xdr:sp macro="" textlink="">
      <xdr:nvSpPr>
        <xdr:cNvPr id="949" name="n_1mainValue【庁舎】&#10;一人当たり面積">
          <a:extLst>
            <a:ext uri="{FF2B5EF4-FFF2-40B4-BE49-F238E27FC236}">
              <a16:creationId xmlns:a16="http://schemas.microsoft.com/office/drawing/2014/main" id="{B1EFF935-D699-4C6B-80F3-664CF8E85563}"/>
            </a:ext>
          </a:extLst>
        </xdr:cNvPr>
        <xdr:cNvSpPr txBox="1"/>
      </xdr:nvSpPr>
      <xdr:spPr>
        <a:xfrm>
          <a:off x="18983402" y="174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95266</xdr:rowOff>
    </xdr:from>
    <xdr:ext cx="469744" cy="259045"/>
    <xdr:sp macro="" textlink="">
      <xdr:nvSpPr>
        <xdr:cNvPr id="950" name="n_2mainValue【庁舎】&#10;一人当たり面積">
          <a:extLst>
            <a:ext uri="{FF2B5EF4-FFF2-40B4-BE49-F238E27FC236}">
              <a16:creationId xmlns:a16="http://schemas.microsoft.com/office/drawing/2014/main" id="{4F813DB7-DEE6-4CEA-B7C7-DB038FC6A77B}"/>
            </a:ext>
          </a:extLst>
        </xdr:cNvPr>
        <xdr:cNvSpPr txBox="1"/>
      </xdr:nvSpPr>
      <xdr:spPr>
        <a:xfrm>
          <a:off x="18183302" y="174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99840</xdr:rowOff>
    </xdr:from>
    <xdr:ext cx="469744" cy="259045"/>
    <xdr:sp macro="" textlink="">
      <xdr:nvSpPr>
        <xdr:cNvPr id="951" name="n_3mainValue【庁舎】&#10;一人当たり面積">
          <a:extLst>
            <a:ext uri="{FF2B5EF4-FFF2-40B4-BE49-F238E27FC236}">
              <a16:creationId xmlns:a16="http://schemas.microsoft.com/office/drawing/2014/main" id="{4A840900-63CE-4DF3-94C5-FCBFAA45CFEB}"/>
            </a:ext>
          </a:extLst>
        </xdr:cNvPr>
        <xdr:cNvSpPr txBox="1"/>
      </xdr:nvSpPr>
      <xdr:spPr>
        <a:xfrm>
          <a:off x="17383202" y="17419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104412</xdr:rowOff>
    </xdr:from>
    <xdr:ext cx="469744" cy="259045"/>
    <xdr:sp macro="" textlink="">
      <xdr:nvSpPr>
        <xdr:cNvPr id="952" name="n_4mainValue【庁舎】&#10;一人当たり面積">
          <a:extLst>
            <a:ext uri="{FF2B5EF4-FFF2-40B4-BE49-F238E27FC236}">
              <a16:creationId xmlns:a16="http://schemas.microsoft.com/office/drawing/2014/main" id="{3C8173E6-2F3A-4C0D-8718-84ABBB56E71A}"/>
            </a:ext>
          </a:extLst>
        </xdr:cNvPr>
        <xdr:cNvSpPr txBox="1"/>
      </xdr:nvSpPr>
      <xdr:spPr>
        <a:xfrm>
          <a:off x="16592627" y="1742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78F555D5-4C75-41E5-9044-54EF5DAFDEFA}"/>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B81C6276-7CAA-4713-8F3B-F09DEE59B5D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E80E84B4-C1D7-4C31-B93D-08EBC05FC019}"/>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一般廃棄物処理施設を除く施設類型においては、有形固定資産減価償却率が類似団体内平均値と同水準あるいは高い水準にある。福祉施設については、学校施設跡地から福祉施設への転用などにより、平成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年度にかけて計画的に大規模な修繕等を実施していることから、一人当たり面積が比較的高くなっている。一方、庁舎については、建設から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年余りが経過し老朽化が進んでいるため有形固定資産減価償却率は類似団体の中では</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番目に高く、全国平均や大阪府平均と比べても非常に高い水準のまま推移している。昨年度に引き続き、令和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機構改革により立ち上げた行政サービス向上室（現庁舎整備課）を中心に、現庁舎の課題を踏まえた将来のまちのあり方・市庁舎の機能について総合的・長期的視点から検討を行い、費用対効果を勘案しながら庁舎整備事業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2183_&#22823;&#26481;&#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183_&#22823;&#26481;&#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183_&#22823;&#26481;&#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66.400000000000006</v>
          </cell>
          <cell r="BX53">
            <v>67.7</v>
          </cell>
          <cell r="CF53">
            <v>65.2</v>
          </cell>
          <cell r="CN53">
            <v>64.8</v>
          </cell>
          <cell r="CV53">
            <v>68.2</v>
          </cell>
        </row>
        <row r="55">
          <cell r="AN55" t="str">
            <v>類似団体内平均値</v>
          </cell>
          <cell r="BP55">
            <v>5.9</v>
          </cell>
          <cell r="BX55">
            <v>0</v>
          </cell>
          <cell r="CF55">
            <v>0</v>
          </cell>
          <cell r="CN55">
            <v>0</v>
          </cell>
          <cell r="CV55">
            <v>0</v>
          </cell>
        </row>
        <row r="57">
          <cell r="BP57">
            <v>61.9</v>
          </cell>
          <cell r="BX57">
            <v>63.2</v>
          </cell>
          <cell r="CF57">
            <v>64</v>
          </cell>
          <cell r="CN57">
            <v>65.5</v>
          </cell>
          <cell r="CV57">
            <v>66.099999999999994</v>
          </cell>
        </row>
        <row r="72">
          <cell r="BP72" t="str">
            <v>R02</v>
          </cell>
          <cell r="BX72" t="str">
            <v>R03</v>
          </cell>
          <cell r="CF72" t="str">
            <v>R04</v>
          </cell>
          <cell r="CN72" t="str">
            <v>R05</v>
          </cell>
          <cell r="CV72" t="str">
            <v>R06</v>
          </cell>
        </row>
        <row r="73">
          <cell r="AN73" t="str">
            <v>当該団体値</v>
          </cell>
        </row>
        <row r="75">
          <cell r="BP75">
            <v>6.2</v>
          </cell>
          <cell r="BX75">
            <v>6.5</v>
          </cell>
          <cell r="CF75">
            <v>4.5</v>
          </cell>
          <cell r="CN75">
            <v>4.0999999999999996</v>
          </cell>
          <cell r="CV75">
            <v>2.6</v>
          </cell>
        </row>
        <row r="77">
          <cell r="AN77" t="str">
            <v>類似団体内平均値</v>
          </cell>
          <cell r="BP77">
            <v>5.9</v>
          </cell>
          <cell r="BX77">
            <v>0</v>
          </cell>
          <cell r="CF77">
            <v>0</v>
          </cell>
          <cell r="CN77">
            <v>0</v>
          </cell>
          <cell r="CV77">
            <v>0</v>
          </cell>
        </row>
        <row r="79">
          <cell r="BP79">
            <v>5.2</v>
          </cell>
          <cell r="BX79">
            <v>4.5</v>
          </cell>
          <cell r="CF79">
            <v>4.5999999999999996</v>
          </cell>
          <cell r="CN79">
            <v>4.7</v>
          </cell>
          <cell r="CV79">
            <v>4.7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55474646</v>
      </c>
      <c r="BO4" s="358"/>
      <c r="BP4" s="358"/>
      <c r="BQ4" s="358"/>
      <c r="BR4" s="358"/>
      <c r="BS4" s="358"/>
      <c r="BT4" s="358"/>
      <c r="BU4" s="359"/>
      <c r="BV4" s="357">
        <v>53731734</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3.8</v>
      </c>
      <c r="CU4" s="364"/>
      <c r="CV4" s="364"/>
      <c r="CW4" s="364"/>
      <c r="CX4" s="364"/>
      <c r="CY4" s="364"/>
      <c r="CZ4" s="364"/>
      <c r="DA4" s="365"/>
      <c r="DB4" s="363">
        <v>2.2000000000000002</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54454319</v>
      </c>
      <c r="BO5" s="395"/>
      <c r="BP5" s="395"/>
      <c r="BQ5" s="395"/>
      <c r="BR5" s="395"/>
      <c r="BS5" s="395"/>
      <c r="BT5" s="395"/>
      <c r="BU5" s="396"/>
      <c r="BV5" s="394">
        <v>53126702</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97.6</v>
      </c>
      <c r="CU5" s="392"/>
      <c r="CV5" s="392"/>
      <c r="CW5" s="392"/>
      <c r="CX5" s="392"/>
      <c r="CY5" s="392"/>
      <c r="CZ5" s="392"/>
      <c r="DA5" s="393"/>
      <c r="DB5" s="391">
        <v>99.6</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1020327</v>
      </c>
      <c r="BO6" s="395"/>
      <c r="BP6" s="395"/>
      <c r="BQ6" s="395"/>
      <c r="BR6" s="395"/>
      <c r="BS6" s="395"/>
      <c r="BT6" s="395"/>
      <c r="BU6" s="396"/>
      <c r="BV6" s="394">
        <v>605032</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98.1</v>
      </c>
      <c r="CU6" s="432"/>
      <c r="CV6" s="432"/>
      <c r="CW6" s="432"/>
      <c r="CX6" s="432"/>
      <c r="CY6" s="432"/>
      <c r="CZ6" s="432"/>
      <c r="DA6" s="433"/>
      <c r="DB6" s="431">
        <v>100.6</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6561</v>
      </c>
      <c r="BO7" s="395"/>
      <c r="BP7" s="395"/>
      <c r="BQ7" s="395"/>
      <c r="BR7" s="395"/>
      <c r="BS7" s="395"/>
      <c r="BT7" s="395"/>
      <c r="BU7" s="396"/>
      <c r="BV7" s="394">
        <v>43017</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26456165</v>
      </c>
      <c r="CU7" s="395"/>
      <c r="CV7" s="395"/>
      <c r="CW7" s="395"/>
      <c r="CX7" s="395"/>
      <c r="CY7" s="395"/>
      <c r="CZ7" s="395"/>
      <c r="DA7" s="396"/>
      <c r="DB7" s="394">
        <v>25763352</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1013766</v>
      </c>
      <c r="BO8" s="395"/>
      <c r="BP8" s="395"/>
      <c r="BQ8" s="395"/>
      <c r="BR8" s="395"/>
      <c r="BS8" s="395"/>
      <c r="BT8" s="395"/>
      <c r="BU8" s="396"/>
      <c r="BV8" s="394">
        <v>562015</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0.69</v>
      </c>
      <c r="CU8" s="435"/>
      <c r="CV8" s="435"/>
      <c r="CW8" s="435"/>
      <c r="CX8" s="435"/>
      <c r="CY8" s="435"/>
      <c r="CZ8" s="435"/>
      <c r="DA8" s="436"/>
      <c r="DB8" s="434">
        <v>0.7</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119367</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451751</v>
      </c>
      <c r="BO9" s="395"/>
      <c r="BP9" s="395"/>
      <c r="BQ9" s="395"/>
      <c r="BR9" s="395"/>
      <c r="BS9" s="395"/>
      <c r="BT9" s="395"/>
      <c r="BU9" s="396"/>
      <c r="BV9" s="394">
        <v>-704188</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9.3000000000000007</v>
      </c>
      <c r="CU9" s="392"/>
      <c r="CV9" s="392"/>
      <c r="CW9" s="392"/>
      <c r="CX9" s="392"/>
      <c r="CY9" s="392"/>
      <c r="CZ9" s="392"/>
      <c r="DA9" s="393"/>
      <c r="DB9" s="391">
        <v>11</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123217</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85521</v>
      </c>
      <c r="BO10" s="395"/>
      <c r="BP10" s="395"/>
      <c r="BQ10" s="395"/>
      <c r="BR10" s="395"/>
      <c r="BS10" s="395"/>
      <c r="BT10" s="395"/>
      <c r="BU10" s="396"/>
      <c r="BV10" s="394">
        <v>137099</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45222</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115687</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112176</v>
      </c>
      <c r="S13" s="479"/>
      <c r="T13" s="479"/>
      <c r="U13" s="479"/>
      <c r="V13" s="480"/>
      <c r="W13" s="410" t="s">
        <v>131</v>
      </c>
      <c r="X13" s="411"/>
      <c r="Y13" s="411"/>
      <c r="Z13" s="411"/>
      <c r="AA13" s="411"/>
      <c r="AB13" s="401"/>
      <c r="AC13" s="445">
        <v>118</v>
      </c>
      <c r="AD13" s="446"/>
      <c r="AE13" s="446"/>
      <c r="AF13" s="446"/>
      <c r="AG13" s="488"/>
      <c r="AH13" s="445">
        <v>119</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537272</v>
      </c>
      <c r="BO13" s="395"/>
      <c r="BP13" s="395"/>
      <c r="BQ13" s="395"/>
      <c r="BR13" s="395"/>
      <c r="BS13" s="395"/>
      <c r="BT13" s="395"/>
      <c r="BU13" s="396"/>
      <c r="BV13" s="394">
        <v>-521867</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2.6</v>
      </c>
      <c r="CU13" s="392"/>
      <c r="CV13" s="392"/>
      <c r="CW13" s="392"/>
      <c r="CX13" s="392"/>
      <c r="CY13" s="392"/>
      <c r="CZ13" s="392"/>
      <c r="DA13" s="393"/>
      <c r="DB13" s="391">
        <v>4.0999999999999996</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116376</v>
      </c>
      <c r="S14" s="479"/>
      <c r="T14" s="479"/>
      <c r="U14" s="479"/>
      <c r="V14" s="480"/>
      <c r="W14" s="384"/>
      <c r="X14" s="385"/>
      <c r="Y14" s="385"/>
      <c r="Z14" s="385"/>
      <c r="AA14" s="385"/>
      <c r="AB14" s="374"/>
      <c r="AC14" s="481">
        <v>0.2</v>
      </c>
      <c r="AD14" s="482"/>
      <c r="AE14" s="482"/>
      <c r="AF14" s="482"/>
      <c r="AG14" s="483"/>
      <c r="AH14" s="481">
        <v>0.2</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113176</v>
      </c>
      <c r="S15" s="479"/>
      <c r="T15" s="479"/>
      <c r="U15" s="479"/>
      <c r="V15" s="480"/>
      <c r="W15" s="410" t="s">
        <v>137</v>
      </c>
      <c r="X15" s="411"/>
      <c r="Y15" s="411"/>
      <c r="Z15" s="411"/>
      <c r="AA15" s="411"/>
      <c r="AB15" s="401"/>
      <c r="AC15" s="445">
        <v>14499</v>
      </c>
      <c r="AD15" s="446"/>
      <c r="AE15" s="446"/>
      <c r="AF15" s="446"/>
      <c r="AG15" s="488"/>
      <c r="AH15" s="445">
        <v>15356</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15006967</v>
      </c>
      <c r="BO15" s="358"/>
      <c r="BP15" s="358"/>
      <c r="BQ15" s="358"/>
      <c r="BR15" s="358"/>
      <c r="BS15" s="358"/>
      <c r="BT15" s="358"/>
      <c r="BU15" s="359"/>
      <c r="BV15" s="357">
        <v>14954111</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29.4</v>
      </c>
      <c r="AD16" s="482"/>
      <c r="AE16" s="482"/>
      <c r="AF16" s="482"/>
      <c r="AG16" s="483"/>
      <c r="AH16" s="481">
        <v>31.2</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22301628</v>
      </c>
      <c r="BO16" s="395"/>
      <c r="BP16" s="395"/>
      <c r="BQ16" s="395"/>
      <c r="BR16" s="395"/>
      <c r="BS16" s="395"/>
      <c r="BT16" s="395"/>
      <c r="BU16" s="396"/>
      <c r="BV16" s="394">
        <v>21504348</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34701</v>
      </c>
      <c r="AD17" s="446"/>
      <c r="AE17" s="446"/>
      <c r="AF17" s="446"/>
      <c r="AG17" s="488"/>
      <c r="AH17" s="445">
        <v>33820</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19030869</v>
      </c>
      <c r="BO17" s="395"/>
      <c r="BP17" s="395"/>
      <c r="BQ17" s="395"/>
      <c r="BR17" s="395"/>
      <c r="BS17" s="395"/>
      <c r="BT17" s="395"/>
      <c r="BU17" s="396"/>
      <c r="BV17" s="394">
        <v>18954124</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18.27</v>
      </c>
      <c r="M18" s="518"/>
      <c r="N18" s="518"/>
      <c r="O18" s="518"/>
      <c r="P18" s="518"/>
      <c r="Q18" s="518"/>
      <c r="R18" s="519"/>
      <c r="S18" s="519"/>
      <c r="T18" s="519"/>
      <c r="U18" s="519"/>
      <c r="V18" s="520"/>
      <c r="W18" s="412"/>
      <c r="X18" s="413"/>
      <c r="Y18" s="413"/>
      <c r="Z18" s="413"/>
      <c r="AA18" s="413"/>
      <c r="AB18" s="404"/>
      <c r="AC18" s="521">
        <v>70.400000000000006</v>
      </c>
      <c r="AD18" s="522"/>
      <c r="AE18" s="522"/>
      <c r="AF18" s="522"/>
      <c r="AG18" s="523"/>
      <c r="AH18" s="521">
        <v>68.599999999999994</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26725027</v>
      </c>
      <c r="BO18" s="395"/>
      <c r="BP18" s="395"/>
      <c r="BQ18" s="395"/>
      <c r="BR18" s="395"/>
      <c r="BS18" s="395"/>
      <c r="BT18" s="395"/>
      <c r="BU18" s="396"/>
      <c r="BV18" s="394">
        <v>26089034</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6533</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35742022</v>
      </c>
      <c r="BO19" s="395"/>
      <c r="BP19" s="395"/>
      <c r="BQ19" s="395"/>
      <c r="BR19" s="395"/>
      <c r="BS19" s="395"/>
      <c r="BT19" s="395"/>
      <c r="BU19" s="396"/>
      <c r="BV19" s="394">
        <v>34716454</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52686</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30644043</v>
      </c>
      <c r="BO22" s="358"/>
      <c r="BP22" s="358"/>
      <c r="BQ22" s="358"/>
      <c r="BR22" s="358"/>
      <c r="BS22" s="358"/>
      <c r="BT22" s="358"/>
      <c r="BU22" s="359"/>
      <c r="BV22" s="357">
        <v>31474913</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28199377</v>
      </c>
      <c r="BO23" s="395"/>
      <c r="BP23" s="395"/>
      <c r="BQ23" s="395"/>
      <c r="BR23" s="395"/>
      <c r="BS23" s="395"/>
      <c r="BT23" s="395"/>
      <c r="BU23" s="396"/>
      <c r="BV23" s="394">
        <v>28637391</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9500</v>
      </c>
      <c r="R24" s="446"/>
      <c r="S24" s="446"/>
      <c r="T24" s="446"/>
      <c r="U24" s="446"/>
      <c r="V24" s="488"/>
      <c r="W24" s="540"/>
      <c r="X24" s="541"/>
      <c r="Y24" s="542"/>
      <c r="Z24" s="444" t="s">
        <v>162</v>
      </c>
      <c r="AA24" s="424"/>
      <c r="AB24" s="424"/>
      <c r="AC24" s="424"/>
      <c r="AD24" s="424"/>
      <c r="AE24" s="424"/>
      <c r="AF24" s="424"/>
      <c r="AG24" s="425"/>
      <c r="AH24" s="445">
        <v>529</v>
      </c>
      <c r="AI24" s="446"/>
      <c r="AJ24" s="446"/>
      <c r="AK24" s="446"/>
      <c r="AL24" s="488"/>
      <c r="AM24" s="445">
        <v>1617153</v>
      </c>
      <c r="AN24" s="446"/>
      <c r="AO24" s="446"/>
      <c r="AP24" s="446"/>
      <c r="AQ24" s="446"/>
      <c r="AR24" s="488"/>
      <c r="AS24" s="445">
        <v>3057</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16504618</v>
      </c>
      <c r="BO24" s="395"/>
      <c r="BP24" s="395"/>
      <c r="BQ24" s="395"/>
      <c r="BR24" s="395"/>
      <c r="BS24" s="395"/>
      <c r="BT24" s="395"/>
      <c r="BU24" s="396"/>
      <c r="BV24" s="394">
        <v>15822226</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8200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19706073</v>
      </c>
      <c r="BO25" s="358"/>
      <c r="BP25" s="358"/>
      <c r="BQ25" s="358"/>
      <c r="BR25" s="358"/>
      <c r="BS25" s="358"/>
      <c r="BT25" s="358"/>
      <c r="BU25" s="359"/>
      <c r="BV25" s="357">
        <v>16066756</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7400</v>
      </c>
      <c r="R26" s="446"/>
      <c r="S26" s="446"/>
      <c r="T26" s="446"/>
      <c r="U26" s="446"/>
      <c r="V26" s="488"/>
      <c r="W26" s="540"/>
      <c r="X26" s="541"/>
      <c r="Y26" s="542"/>
      <c r="Z26" s="444" t="s">
        <v>168</v>
      </c>
      <c r="AA26" s="546"/>
      <c r="AB26" s="546"/>
      <c r="AC26" s="546"/>
      <c r="AD26" s="546"/>
      <c r="AE26" s="546"/>
      <c r="AF26" s="546"/>
      <c r="AG26" s="547"/>
      <c r="AH26" s="445">
        <v>9</v>
      </c>
      <c r="AI26" s="446"/>
      <c r="AJ26" s="446"/>
      <c r="AK26" s="446"/>
      <c r="AL26" s="488"/>
      <c r="AM26" s="445">
        <v>27189</v>
      </c>
      <c r="AN26" s="446"/>
      <c r="AO26" s="446"/>
      <c r="AP26" s="446"/>
      <c r="AQ26" s="446"/>
      <c r="AR26" s="488"/>
      <c r="AS26" s="445">
        <v>3021</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6600</v>
      </c>
      <c r="R27" s="446"/>
      <c r="S27" s="446"/>
      <c r="T27" s="446"/>
      <c r="U27" s="446"/>
      <c r="V27" s="488"/>
      <c r="W27" s="540"/>
      <c r="X27" s="541"/>
      <c r="Y27" s="542"/>
      <c r="Z27" s="444" t="s">
        <v>171</v>
      </c>
      <c r="AA27" s="424"/>
      <c r="AB27" s="424"/>
      <c r="AC27" s="424"/>
      <c r="AD27" s="424"/>
      <c r="AE27" s="424"/>
      <c r="AF27" s="424"/>
      <c r="AG27" s="425"/>
      <c r="AH27" s="445">
        <v>23</v>
      </c>
      <c r="AI27" s="446"/>
      <c r="AJ27" s="446"/>
      <c r="AK27" s="446"/>
      <c r="AL27" s="488"/>
      <c r="AM27" s="445">
        <v>87888</v>
      </c>
      <c r="AN27" s="446"/>
      <c r="AO27" s="446"/>
      <c r="AP27" s="446"/>
      <c r="AQ27" s="446"/>
      <c r="AR27" s="488"/>
      <c r="AS27" s="445">
        <v>3821</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v>314785</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6200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5185744</v>
      </c>
      <c r="BO28" s="358"/>
      <c r="BP28" s="358"/>
      <c r="BQ28" s="358"/>
      <c r="BR28" s="358"/>
      <c r="BS28" s="358"/>
      <c r="BT28" s="358"/>
      <c r="BU28" s="359"/>
      <c r="BV28" s="357">
        <v>5100223</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15</v>
      </c>
      <c r="M29" s="446"/>
      <c r="N29" s="446"/>
      <c r="O29" s="446"/>
      <c r="P29" s="488"/>
      <c r="Q29" s="445">
        <v>5900</v>
      </c>
      <c r="R29" s="446"/>
      <c r="S29" s="446"/>
      <c r="T29" s="446"/>
      <c r="U29" s="446"/>
      <c r="V29" s="488"/>
      <c r="W29" s="543"/>
      <c r="X29" s="544"/>
      <c r="Y29" s="545"/>
      <c r="Z29" s="444" t="s">
        <v>177</v>
      </c>
      <c r="AA29" s="424"/>
      <c r="AB29" s="424"/>
      <c r="AC29" s="424"/>
      <c r="AD29" s="424"/>
      <c r="AE29" s="424"/>
      <c r="AF29" s="424"/>
      <c r="AG29" s="425"/>
      <c r="AH29" s="445">
        <v>552</v>
      </c>
      <c r="AI29" s="446"/>
      <c r="AJ29" s="446"/>
      <c r="AK29" s="446"/>
      <c r="AL29" s="488"/>
      <c r="AM29" s="445">
        <v>1705041</v>
      </c>
      <c r="AN29" s="446"/>
      <c r="AO29" s="446"/>
      <c r="AP29" s="446"/>
      <c r="AQ29" s="446"/>
      <c r="AR29" s="488"/>
      <c r="AS29" s="445">
        <v>3089</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258887</v>
      </c>
      <c r="BO29" s="395"/>
      <c r="BP29" s="395"/>
      <c r="BQ29" s="395"/>
      <c r="BR29" s="395"/>
      <c r="BS29" s="395"/>
      <c r="BT29" s="395"/>
      <c r="BU29" s="396"/>
      <c r="BV29" s="394">
        <v>142284</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96.5</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16040739</v>
      </c>
      <c r="BO30" s="514"/>
      <c r="BP30" s="514"/>
      <c r="BQ30" s="514"/>
      <c r="BR30" s="514"/>
      <c r="BS30" s="514"/>
      <c r="BT30" s="514"/>
      <c r="BU30" s="515"/>
      <c r="BV30" s="513">
        <v>15407186</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5</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9</v>
      </c>
      <c r="AN34" s="584"/>
      <c r="AO34" s="585" t="str">
        <f>IF('各会計、関係団体の財政状況及び健全化判断比率'!B32="","",'各会計、関係団体の財政状況及び健全化判断比率'!B32)</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11</v>
      </c>
      <c r="BX34" s="584"/>
      <c r="BY34" s="585" t="str">
        <f>IF('各会計、関係団体の財政状況及び健全化判断比率'!B68="","",'各会計、関係団体の財政状況及び健全化判断比率'!B68)</f>
        <v>東大阪都市清掃施設組合</v>
      </c>
      <c r="BZ34" s="585"/>
      <c r="CA34" s="585"/>
      <c r="CB34" s="585"/>
      <c r="CC34" s="585"/>
      <c r="CD34" s="585"/>
      <c r="CE34" s="585"/>
      <c r="CF34" s="585"/>
      <c r="CG34" s="585"/>
      <c r="CH34" s="585"/>
      <c r="CI34" s="585"/>
      <c r="CJ34" s="585"/>
      <c r="CK34" s="585"/>
      <c r="CL34" s="585"/>
      <c r="CM34" s="585"/>
      <c r="CN34" s="163"/>
      <c r="CO34" s="584">
        <f>IF(CQ34="","",MAX(C34:D43,U34:V43,AM34:AN43,BE34:BF43,BW34:BX43)+1)</f>
        <v>20</v>
      </c>
      <c r="CP34" s="584"/>
      <c r="CQ34" s="585" t="str">
        <f>IF('各会計、関係団体の財政状況及び健全化判断比率'!BS7="","",'各会計、関係団体の財政状況及び健全化判断比率'!BS7)</f>
        <v>株式会社コーミン</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f>IF(E35="","",C34+1)</f>
        <v>2</v>
      </c>
      <c r="D35" s="584"/>
      <c r="E35" s="585" t="str">
        <f>IF('各会計、関係団体の財政状況及び健全化判断比率'!B8="","",'各会計、関係団体の財政状況及び健全化判断比率'!B8)</f>
        <v>火災共済事業特別会計</v>
      </c>
      <c r="F35" s="585"/>
      <c r="G35" s="585"/>
      <c r="H35" s="585"/>
      <c r="I35" s="585"/>
      <c r="J35" s="585"/>
      <c r="K35" s="585"/>
      <c r="L35" s="585"/>
      <c r="M35" s="585"/>
      <c r="N35" s="585"/>
      <c r="O35" s="585"/>
      <c r="P35" s="585"/>
      <c r="Q35" s="585"/>
      <c r="R35" s="585"/>
      <c r="S35" s="585"/>
      <c r="T35" s="163"/>
      <c r="U35" s="584">
        <f>IF(W35="","",U34+1)</f>
        <v>6</v>
      </c>
      <c r="V35" s="584"/>
      <c r="W35" s="585" t="str">
        <f>IF('各会計、関係団体の財政状況及び健全化判断比率'!B29="","",'各会計、関係団体の財政状況及び健全化判断比率'!B29)</f>
        <v>交通災害共済事業特別会計</v>
      </c>
      <c r="X35" s="585"/>
      <c r="Y35" s="585"/>
      <c r="Z35" s="585"/>
      <c r="AA35" s="585"/>
      <c r="AB35" s="585"/>
      <c r="AC35" s="585"/>
      <c r="AD35" s="585"/>
      <c r="AE35" s="585"/>
      <c r="AF35" s="585"/>
      <c r="AG35" s="585"/>
      <c r="AH35" s="585"/>
      <c r="AI35" s="585"/>
      <c r="AJ35" s="585"/>
      <c r="AK35" s="585"/>
      <c r="AL35" s="163"/>
      <c r="AM35" s="584">
        <f t="shared" ref="AM35:AM43" si="0">IF(AO35="","",AM34+1)</f>
        <v>10</v>
      </c>
      <c r="AN35" s="584"/>
      <c r="AO35" s="585" t="str">
        <f>IF('各会計、関係団体の財政状況及び健全化判断比率'!B33="","",'各会計、関係団体の財政状況及び健全化判断比率'!B33)</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12</v>
      </c>
      <c r="BX35" s="584"/>
      <c r="BY35" s="585" t="str">
        <f>IF('各会計、関係団体の財政状況及び健全化判断比率'!B69="","",'各会計、関係団体の財政状況及び健全化判断比率'!B69)</f>
        <v>淀川左岸水防事務組合</v>
      </c>
      <c r="BZ35" s="585"/>
      <c r="CA35" s="585"/>
      <c r="CB35" s="585"/>
      <c r="CC35" s="585"/>
      <c r="CD35" s="585"/>
      <c r="CE35" s="585"/>
      <c r="CF35" s="585"/>
      <c r="CG35" s="585"/>
      <c r="CH35" s="585"/>
      <c r="CI35" s="585"/>
      <c r="CJ35" s="585"/>
      <c r="CK35" s="585"/>
      <c r="CL35" s="585"/>
      <c r="CM35" s="585"/>
      <c r="CN35" s="163"/>
      <c r="CO35" s="584">
        <f t="shared" ref="CO35:CO43" si="3">IF(CQ35="","",CO34+1)</f>
        <v>21</v>
      </c>
      <c r="CP35" s="584"/>
      <c r="CQ35" s="585" t="str">
        <f>IF('各会計、関係団体の財政状況及び健全化判断比率'!BS8="","",'各会計、関係団体の財政状況及び健全化判断比率'!BS8)</f>
        <v>東心株式会社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f>IF(E36="","",C35+1)</f>
        <v>3</v>
      </c>
      <c r="D36" s="584"/>
      <c r="E36" s="585" t="str">
        <f>IF('各会計、関係団体の財政状況及び健全化判断比率'!B9="","",'各会計、関係団体の財政状況及び健全化判断比率'!B9)</f>
        <v>２駅周辺整備事業特別会計</v>
      </c>
      <c r="F36" s="585"/>
      <c r="G36" s="585"/>
      <c r="H36" s="585"/>
      <c r="I36" s="585"/>
      <c r="J36" s="585"/>
      <c r="K36" s="585"/>
      <c r="L36" s="585"/>
      <c r="M36" s="585"/>
      <c r="N36" s="585"/>
      <c r="O36" s="585"/>
      <c r="P36" s="585"/>
      <c r="Q36" s="585"/>
      <c r="R36" s="585"/>
      <c r="S36" s="585"/>
      <c r="T36" s="163"/>
      <c r="U36" s="584">
        <f t="shared" ref="U36:U43" si="4">IF(W36="","",U35+1)</f>
        <v>7</v>
      </c>
      <c r="V36" s="584"/>
      <c r="W36" s="585" t="str">
        <f>IF('各会計、関係団体の財政状況及び健全化判断比率'!B30="","",'各会計、関係団体の財政状況及び健全化判断比率'!B30)</f>
        <v>介護保険特別会計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13</v>
      </c>
      <c r="BX36" s="584"/>
      <c r="BY36" s="585" t="str">
        <f>IF('各会計、関係団体の財政状況及び健全化判断比率'!B70="","",'各会計、関係団体の財政状況及び健全化判断比率'!B70)</f>
        <v>飯盛霊園組合（一般会計）</v>
      </c>
      <c r="BZ36" s="585"/>
      <c r="CA36" s="585"/>
      <c r="CB36" s="585"/>
      <c r="CC36" s="585"/>
      <c r="CD36" s="585"/>
      <c r="CE36" s="585"/>
      <c r="CF36" s="585"/>
      <c r="CG36" s="585"/>
      <c r="CH36" s="585"/>
      <c r="CI36" s="585"/>
      <c r="CJ36" s="585"/>
      <c r="CK36" s="585"/>
      <c r="CL36" s="585"/>
      <c r="CM36" s="585"/>
      <c r="CN36" s="163"/>
      <c r="CO36" s="584">
        <f t="shared" si="3"/>
        <v>22</v>
      </c>
      <c r="CP36" s="584"/>
      <c r="CQ36" s="585" t="str">
        <f>IF('各会計、関係団体の財政状況及び健全化判断比率'!BS9="","",'各会計、関係団体の財政状況及び健全化判断比率'!BS9)</f>
        <v>大東市再開発ビル株式会社</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f>IF(E37="","",C36+1)</f>
        <v>4</v>
      </c>
      <c r="D37" s="584"/>
      <c r="E37" s="585" t="str">
        <f>IF('各会計、関係団体の財政状況及び健全化判断比率'!B10="","",'各会計、関係団体の財政状況及び健全化判断比率'!B10)</f>
        <v>移管市営住宅事業特別会計</v>
      </c>
      <c r="F37" s="585"/>
      <c r="G37" s="585"/>
      <c r="H37" s="585"/>
      <c r="I37" s="585"/>
      <c r="J37" s="585"/>
      <c r="K37" s="585"/>
      <c r="L37" s="585"/>
      <c r="M37" s="585"/>
      <c r="N37" s="585"/>
      <c r="O37" s="585"/>
      <c r="P37" s="585"/>
      <c r="Q37" s="585"/>
      <c r="R37" s="585"/>
      <c r="S37" s="585"/>
      <c r="T37" s="163"/>
      <c r="U37" s="584">
        <f t="shared" si="4"/>
        <v>8</v>
      </c>
      <c r="V37" s="584"/>
      <c r="W37" s="585" t="str">
        <f>IF('各会計、関係団体の財政状況及び健全化判断比率'!B31="","",'各会計、関係団体の財政状況及び健全化判断比率'!B31)</f>
        <v>後期高齢者医療保険特別会計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14</v>
      </c>
      <c r="BX37" s="584"/>
      <c r="BY37" s="585" t="str">
        <f>IF('各会計、関係団体の財政状況及び健全化判断比率'!B71="","",'各会計、関係団体の財政状況及び健全化判断比率'!B71)</f>
        <v>飯盛霊園組合（霊園事業特別会計）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15</v>
      </c>
      <c r="BX38" s="584"/>
      <c r="BY38" s="585" t="str">
        <f>IF('各会計、関係団体の財政状況及び健全化判断比率'!B72="","",'各会計、関係団体の財政状況及び健全化判断比率'!B72)</f>
        <v>大東四條畷消防組合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16</v>
      </c>
      <c r="BX39" s="584"/>
      <c r="BY39" s="585" t="str">
        <f>IF('各会計、関係団体の財政状況及び健全化判断比率'!B73="","",'各会計、関係団体の財政状況及び健全化判断比率'!B73)</f>
        <v>大阪府後期高齢者医療広域連合（一般会計）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17</v>
      </c>
      <c r="BX40" s="584"/>
      <c r="BY40" s="585" t="str">
        <f>IF('各会計、関係団体の財政状況及び健全化判断比率'!B74="","",'各会計、関係団体の財政状況及び健全化判断比率'!B74)</f>
        <v>大阪府後期高齢者医療広域連合（後期高齢者医療特別会計）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18</v>
      </c>
      <c r="BX41" s="584"/>
      <c r="BY41" s="585" t="str">
        <f>IF('各会計、関係団体の財政状況及び健全化判断比率'!B75="","",'各会計、関係団体の財政状況及び健全化判断比率'!B75)</f>
        <v>大阪広域水道企業団（水道事業会計）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19</v>
      </c>
      <c r="BX42" s="584"/>
      <c r="BY42" s="585" t="str">
        <f>IF('各会計、関係団体の財政状況及び健全化判断比率'!B76="","",'各会計、関係団体の財政状況及び健全化判断比率'!B76)</f>
        <v>大阪広域水道企業団（工業用水道事業会計）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V1Wd+vE4lHxkjjC0WmUj5T3L6+4Q5Ao65OdBk4FvxSK8GXISloWf7yW7okYotrr5sKfoYWEDatTZLzb0PVIbBA==" saltValue="KEc8VN1UHW9QTH+A3JwQO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16662529</v>
      </c>
      <c r="S5" s="600"/>
      <c r="T5" s="600"/>
      <c r="U5" s="600"/>
      <c r="V5" s="600"/>
      <c r="W5" s="600"/>
      <c r="X5" s="600"/>
      <c r="Y5" s="601"/>
      <c r="Z5" s="602">
        <v>30</v>
      </c>
      <c r="AA5" s="602"/>
      <c r="AB5" s="602"/>
      <c r="AC5" s="602"/>
      <c r="AD5" s="603">
        <v>15145805</v>
      </c>
      <c r="AE5" s="603"/>
      <c r="AF5" s="603"/>
      <c r="AG5" s="603"/>
      <c r="AH5" s="603"/>
      <c r="AI5" s="603"/>
      <c r="AJ5" s="603"/>
      <c r="AK5" s="603"/>
      <c r="AL5" s="604">
        <v>55.6</v>
      </c>
      <c r="AM5" s="605"/>
      <c r="AN5" s="605"/>
      <c r="AO5" s="606"/>
      <c r="AP5" s="596" t="s">
        <v>216</v>
      </c>
      <c r="AQ5" s="597"/>
      <c r="AR5" s="597"/>
      <c r="AS5" s="597"/>
      <c r="AT5" s="597"/>
      <c r="AU5" s="597"/>
      <c r="AV5" s="597"/>
      <c r="AW5" s="597"/>
      <c r="AX5" s="597"/>
      <c r="AY5" s="597"/>
      <c r="AZ5" s="597"/>
      <c r="BA5" s="597"/>
      <c r="BB5" s="597"/>
      <c r="BC5" s="597"/>
      <c r="BD5" s="597"/>
      <c r="BE5" s="597"/>
      <c r="BF5" s="598"/>
      <c r="BG5" s="610">
        <v>15144292</v>
      </c>
      <c r="BH5" s="611"/>
      <c r="BI5" s="611"/>
      <c r="BJ5" s="611"/>
      <c r="BK5" s="611"/>
      <c r="BL5" s="611"/>
      <c r="BM5" s="611"/>
      <c r="BN5" s="612"/>
      <c r="BO5" s="613">
        <v>90.9</v>
      </c>
      <c r="BP5" s="613"/>
      <c r="BQ5" s="613"/>
      <c r="BR5" s="613"/>
      <c r="BS5" s="614">
        <v>225549</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198573</v>
      </c>
      <c r="S6" s="611"/>
      <c r="T6" s="611"/>
      <c r="U6" s="611"/>
      <c r="V6" s="611"/>
      <c r="W6" s="611"/>
      <c r="X6" s="611"/>
      <c r="Y6" s="612"/>
      <c r="Z6" s="613">
        <v>0.4</v>
      </c>
      <c r="AA6" s="613"/>
      <c r="AB6" s="613"/>
      <c r="AC6" s="613"/>
      <c r="AD6" s="614">
        <v>198573</v>
      </c>
      <c r="AE6" s="614"/>
      <c r="AF6" s="614"/>
      <c r="AG6" s="614"/>
      <c r="AH6" s="614"/>
      <c r="AI6" s="614"/>
      <c r="AJ6" s="614"/>
      <c r="AK6" s="614"/>
      <c r="AL6" s="615">
        <v>0.7</v>
      </c>
      <c r="AM6" s="616"/>
      <c r="AN6" s="616"/>
      <c r="AO6" s="617"/>
      <c r="AP6" s="607" t="s">
        <v>221</v>
      </c>
      <c r="AQ6" s="608"/>
      <c r="AR6" s="608"/>
      <c r="AS6" s="608"/>
      <c r="AT6" s="608"/>
      <c r="AU6" s="608"/>
      <c r="AV6" s="608"/>
      <c r="AW6" s="608"/>
      <c r="AX6" s="608"/>
      <c r="AY6" s="608"/>
      <c r="AZ6" s="608"/>
      <c r="BA6" s="608"/>
      <c r="BB6" s="608"/>
      <c r="BC6" s="608"/>
      <c r="BD6" s="608"/>
      <c r="BE6" s="608"/>
      <c r="BF6" s="609"/>
      <c r="BG6" s="610">
        <v>15144292</v>
      </c>
      <c r="BH6" s="611"/>
      <c r="BI6" s="611"/>
      <c r="BJ6" s="611"/>
      <c r="BK6" s="611"/>
      <c r="BL6" s="611"/>
      <c r="BM6" s="611"/>
      <c r="BN6" s="612"/>
      <c r="BO6" s="613">
        <v>90.9</v>
      </c>
      <c r="BP6" s="613"/>
      <c r="BQ6" s="613"/>
      <c r="BR6" s="613"/>
      <c r="BS6" s="614">
        <v>225549</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299617</v>
      </c>
      <c r="CS6" s="611"/>
      <c r="CT6" s="611"/>
      <c r="CU6" s="611"/>
      <c r="CV6" s="611"/>
      <c r="CW6" s="611"/>
      <c r="CX6" s="611"/>
      <c r="CY6" s="612"/>
      <c r="CZ6" s="604">
        <v>0.6</v>
      </c>
      <c r="DA6" s="605"/>
      <c r="DB6" s="605"/>
      <c r="DC6" s="621"/>
      <c r="DD6" s="619" t="s">
        <v>122</v>
      </c>
      <c r="DE6" s="611"/>
      <c r="DF6" s="611"/>
      <c r="DG6" s="611"/>
      <c r="DH6" s="611"/>
      <c r="DI6" s="611"/>
      <c r="DJ6" s="611"/>
      <c r="DK6" s="611"/>
      <c r="DL6" s="611"/>
      <c r="DM6" s="611"/>
      <c r="DN6" s="611"/>
      <c r="DO6" s="611"/>
      <c r="DP6" s="612"/>
      <c r="DQ6" s="619">
        <v>297609</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17136</v>
      </c>
      <c r="S7" s="611"/>
      <c r="T7" s="611"/>
      <c r="U7" s="611"/>
      <c r="V7" s="611"/>
      <c r="W7" s="611"/>
      <c r="X7" s="611"/>
      <c r="Y7" s="612"/>
      <c r="Z7" s="613">
        <v>0</v>
      </c>
      <c r="AA7" s="613"/>
      <c r="AB7" s="613"/>
      <c r="AC7" s="613"/>
      <c r="AD7" s="614">
        <v>17136</v>
      </c>
      <c r="AE7" s="614"/>
      <c r="AF7" s="614"/>
      <c r="AG7" s="614"/>
      <c r="AH7" s="614"/>
      <c r="AI7" s="614"/>
      <c r="AJ7" s="614"/>
      <c r="AK7" s="614"/>
      <c r="AL7" s="615">
        <v>0.1</v>
      </c>
      <c r="AM7" s="616"/>
      <c r="AN7" s="616"/>
      <c r="AO7" s="617"/>
      <c r="AP7" s="607" t="s">
        <v>224</v>
      </c>
      <c r="AQ7" s="608"/>
      <c r="AR7" s="608"/>
      <c r="AS7" s="608"/>
      <c r="AT7" s="608"/>
      <c r="AU7" s="608"/>
      <c r="AV7" s="608"/>
      <c r="AW7" s="608"/>
      <c r="AX7" s="608"/>
      <c r="AY7" s="608"/>
      <c r="AZ7" s="608"/>
      <c r="BA7" s="608"/>
      <c r="BB7" s="608"/>
      <c r="BC7" s="608"/>
      <c r="BD7" s="608"/>
      <c r="BE7" s="608"/>
      <c r="BF7" s="609"/>
      <c r="BG7" s="610">
        <v>6820766</v>
      </c>
      <c r="BH7" s="611"/>
      <c r="BI7" s="611"/>
      <c r="BJ7" s="611"/>
      <c r="BK7" s="611"/>
      <c r="BL7" s="611"/>
      <c r="BM7" s="611"/>
      <c r="BN7" s="612"/>
      <c r="BO7" s="613">
        <v>40.9</v>
      </c>
      <c r="BP7" s="613"/>
      <c r="BQ7" s="613"/>
      <c r="BR7" s="613"/>
      <c r="BS7" s="614">
        <v>225549</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7140002</v>
      </c>
      <c r="CS7" s="611"/>
      <c r="CT7" s="611"/>
      <c r="CU7" s="611"/>
      <c r="CV7" s="611"/>
      <c r="CW7" s="611"/>
      <c r="CX7" s="611"/>
      <c r="CY7" s="612"/>
      <c r="CZ7" s="613">
        <v>13.1</v>
      </c>
      <c r="DA7" s="613"/>
      <c r="DB7" s="613"/>
      <c r="DC7" s="613"/>
      <c r="DD7" s="619">
        <v>15660</v>
      </c>
      <c r="DE7" s="611"/>
      <c r="DF7" s="611"/>
      <c r="DG7" s="611"/>
      <c r="DH7" s="611"/>
      <c r="DI7" s="611"/>
      <c r="DJ7" s="611"/>
      <c r="DK7" s="611"/>
      <c r="DL7" s="611"/>
      <c r="DM7" s="611"/>
      <c r="DN7" s="611"/>
      <c r="DO7" s="611"/>
      <c r="DP7" s="612"/>
      <c r="DQ7" s="619">
        <v>6509341</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189839</v>
      </c>
      <c r="S8" s="611"/>
      <c r="T8" s="611"/>
      <c r="U8" s="611"/>
      <c r="V8" s="611"/>
      <c r="W8" s="611"/>
      <c r="X8" s="611"/>
      <c r="Y8" s="612"/>
      <c r="Z8" s="613">
        <v>0.3</v>
      </c>
      <c r="AA8" s="613"/>
      <c r="AB8" s="613"/>
      <c r="AC8" s="613"/>
      <c r="AD8" s="614">
        <v>189839</v>
      </c>
      <c r="AE8" s="614"/>
      <c r="AF8" s="614"/>
      <c r="AG8" s="614"/>
      <c r="AH8" s="614"/>
      <c r="AI8" s="614"/>
      <c r="AJ8" s="614"/>
      <c r="AK8" s="614"/>
      <c r="AL8" s="615">
        <v>0.7</v>
      </c>
      <c r="AM8" s="616"/>
      <c r="AN8" s="616"/>
      <c r="AO8" s="617"/>
      <c r="AP8" s="607" t="s">
        <v>227</v>
      </c>
      <c r="AQ8" s="608"/>
      <c r="AR8" s="608"/>
      <c r="AS8" s="608"/>
      <c r="AT8" s="608"/>
      <c r="AU8" s="608"/>
      <c r="AV8" s="608"/>
      <c r="AW8" s="608"/>
      <c r="AX8" s="608"/>
      <c r="AY8" s="608"/>
      <c r="AZ8" s="608"/>
      <c r="BA8" s="608"/>
      <c r="BB8" s="608"/>
      <c r="BC8" s="608"/>
      <c r="BD8" s="608"/>
      <c r="BE8" s="608"/>
      <c r="BF8" s="609"/>
      <c r="BG8" s="610">
        <v>172471</v>
      </c>
      <c r="BH8" s="611"/>
      <c r="BI8" s="611"/>
      <c r="BJ8" s="611"/>
      <c r="BK8" s="611"/>
      <c r="BL8" s="611"/>
      <c r="BM8" s="611"/>
      <c r="BN8" s="612"/>
      <c r="BO8" s="613">
        <v>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25232649</v>
      </c>
      <c r="CS8" s="611"/>
      <c r="CT8" s="611"/>
      <c r="CU8" s="611"/>
      <c r="CV8" s="611"/>
      <c r="CW8" s="611"/>
      <c r="CX8" s="611"/>
      <c r="CY8" s="612"/>
      <c r="CZ8" s="613">
        <v>46.3</v>
      </c>
      <c r="DA8" s="613"/>
      <c r="DB8" s="613"/>
      <c r="DC8" s="613"/>
      <c r="DD8" s="619">
        <v>88441</v>
      </c>
      <c r="DE8" s="611"/>
      <c r="DF8" s="611"/>
      <c r="DG8" s="611"/>
      <c r="DH8" s="611"/>
      <c r="DI8" s="611"/>
      <c r="DJ8" s="611"/>
      <c r="DK8" s="611"/>
      <c r="DL8" s="611"/>
      <c r="DM8" s="611"/>
      <c r="DN8" s="611"/>
      <c r="DO8" s="611"/>
      <c r="DP8" s="612"/>
      <c r="DQ8" s="619">
        <v>12401733</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249540</v>
      </c>
      <c r="S9" s="611"/>
      <c r="T9" s="611"/>
      <c r="U9" s="611"/>
      <c r="V9" s="611"/>
      <c r="W9" s="611"/>
      <c r="X9" s="611"/>
      <c r="Y9" s="612"/>
      <c r="Z9" s="613">
        <v>0.4</v>
      </c>
      <c r="AA9" s="613"/>
      <c r="AB9" s="613"/>
      <c r="AC9" s="613"/>
      <c r="AD9" s="614">
        <v>249540</v>
      </c>
      <c r="AE9" s="614"/>
      <c r="AF9" s="614"/>
      <c r="AG9" s="614"/>
      <c r="AH9" s="614"/>
      <c r="AI9" s="614"/>
      <c r="AJ9" s="614"/>
      <c r="AK9" s="614"/>
      <c r="AL9" s="615">
        <v>0.9</v>
      </c>
      <c r="AM9" s="616"/>
      <c r="AN9" s="616"/>
      <c r="AO9" s="617"/>
      <c r="AP9" s="607" t="s">
        <v>230</v>
      </c>
      <c r="AQ9" s="608"/>
      <c r="AR9" s="608"/>
      <c r="AS9" s="608"/>
      <c r="AT9" s="608"/>
      <c r="AU9" s="608"/>
      <c r="AV9" s="608"/>
      <c r="AW9" s="608"/>
      <c r="AX9" s="608"/>
      <c r="AY9" s="608"/>
      <c r="AZ9" s="608"/>
      <c r="BA9" s="608"/>
      <c r="BB9" s="608"/>
      <c r="BC9" s="608"/>
      <c r="BD9" s="608"/>
      <c r="BE9" s="608"/>
      <c r="BF9" s="609"/>
      <c r="BG9" s="610">
        <v>5634644</v>
      </c>
      <c r="BH9" s="611"/>
      <c r="BI9" s="611"/>
      <c r="BJ9" s="611"/>
      <c r="BK9" s="611"/>
      <c r="BL9" s="611"/>
      <c r="BM9" s="611"/>
      <c r="BN9" s="612"/>
      <c r="BO9" s="613">
        <v>33.799999999999997</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3371728</v>
      </c>
      <c r="CS9" s="611"/>
      <c r="CT9" s="611"/>
      <c r="CU9" s="611"/>
      <c r="CV9" s="611"/>
      <c r="CW9" s="611"/>
      <c r="CX9" s="611"/>
      <c r="CY9" s="612"/>
      <c r="CZ9" s="613">
        <v>6.2</v>
      </c>
      <c r="DA9" s="613"/>
      <c r="DB9" s="613"/>
      <c r="DC9" s="613"/>
      <c r="DD9" s="619">
        <v>56970</v>
      </c>
      <c r="DE9" s="611"/>
      <c r="DF9" s="611"/>
      <c r="DG9" s="611"/>
      <c r="DH9" s="611"/>
      <c r="DI9" s="611"/>
      <c r="DJ9" s="611"/>
      <c r="DK9" s="611"/>
      <c r="DL9" s="611"/>
      <c r="DM9" s="611"/>
      <c r="DN9" s="611"/>
      <c r="DO9" s="611"/>
      <c r="DP9" s="612"/>
      <c r="DQ9" s="619">
        <v>2722932</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366536</v>
      </c>
      <c r="BH10" s="611"/>
      <c r="BI10" s="611"/>
      <c r="BJ10" s="611"/>
      <c r="BK10" s="611"/>
      <c r="BL10" s="611"/>
      <c r="BM10" s="611"/>
      <c r="BN10" s="612"/>
      <c r="BO10" s="613">
        <v>2.2000000000000002</v>
      </c>
      <c r="BP10" s="613"/>
      <c r="BQ10" s="613"/>
      <c r="BR10" s="613"/>
      <c r="BS10" s="614">
        <v>41058</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9726</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8234</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2912305</v>
      </c>
      <c r="S11" s="611"/>
      <c r="T11" s="611"/>
      <c r="U11" s="611"/>
      <c r="V11" s="611"/>
      <c r="W11" s="611"/>
      <c r="X11" s="611"/>
      <c r="Y11" s="612"/>
      <c r="Z11" s="615">
        <v>5.2</v>
      </c>
      <c r="AA11" s="616"/>
      <c r="AB11" s="616"/>
      <c r="AC11" s="622"/>
      <c r="AD11" s="619">
        <v>2912305</v>
      </c>
      <c r="AE11" s="611"/>
      <c r="AF11" s="611"/>
      <c r="AG11" s="611"/>
      <c r="AH11" s="611"/>
      <c r="AI11" s="611"/>
      <c r="AJ11" s="611"/>
      <c r="AK11" s="612"/>
      <c r="AL11" s="615">
        <v>10.7</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647115</v>
      </c>
      <c r="BH11" s="611"/>
      <c r="BI11" s="611"/>
      <c r="BJ11" s="611"/>
      <c r="BK11" s="611"/>
      <c r="BL11" s="611"/>
      <c r="BM11" s="611"/>
      <c r="BN11" s="612"/>
      <c r="BO11" s="613">
        <v>3.9</v>
      </c>
      <c r="BP11" s="613"/>
      <c r="BQ11" s="613"/>
      <c r="BR11" s="613"/>
      <c r="BS11" s="614">
        <v>184491</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80519</v>
      </c>
      <c r="CS11" s="611"/>
      <c r="CT11" s="611"/>
      <c r="CU11" s="611"/>
      <c r="CV11" s="611"/>
      <c r="CW11" s="611"/>
      <c r="CX11" s="611"/>
      <c r="CY11" s="612"/>
      <c r="CZ11" s="613">
        <v>0.1</v>
      </c>
      <c r="DA11" s="613"/>
      <c r="DB11" s="613"/>
      <c r="DC11" s="613"/>
      <c r="DD11" s="619">
        <v>25</v>
      </c>
      <c r="DE11" s="611"/>
      <c r="DF11" s="611"/>
      <c r="DG11" s="611"/>
      <c r="DH11" s="611"/>
      <c r="DI11" s="611"/>
      <c r="DJ11" s="611"/>
      <c r="DK11" s="611"/>
      <c r="DL11" s="611"/>
      <c r="DM11" s="611"/>
      <c r="DN11" s="611"/>
      <c r="DO11" s="611"/>
      <c r="DP11" s="612"/>
      <c r="DQ11" s="619">
        <v>79221</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20955</v>
      </c>
      <c r="S12" s="611"/>
      <c r="T12" s="611"/>
      <c r="U12" s="611"/>
      <c r="V12" s="611"/>
      <c r="W12" s="611"/>
      <c r="X12" s="611"/>
      <c r="Y12" s="612"/>
      <c r="Z12" s="613">
        <v>0</v>
      </c>
      <c r="AA12" s="613"/>
      <c r="AB12" s="613"/>
      <c r="AC12" s="613"/>
      <c r="AD12" s="614">
        <v>20955</v>
      </c>
      <c r="AE12" s="614"/>
      <c r="AF12" s="614"/>
      <c r="AG12" s="614"/>
      <c r="AH12" s="614"/>
      <c r="AI12" s="614"/>
      <c r="AJ12" s="614"/>
      <c r="AK12" s="614"/>
      <c r="AL12" s="615">
        <v>0.1</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7261202</v>
      </c>
      <c r="BH12" s="611"/>
      <c r="BI12" s="611"/>
      <c r="BJ12" s="611"/>
      <c r="BK12" s="611"/>
      <c r="BL12" s="611"/>
      <c r="BM12" s="611"/>
      <c r="BN12" s="612"/>
      <c r="BO12" s="613">
        <v>43.6</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107291</v>
      </c>
      <c r="CS12" s="611"/>
      <c r="CT12" s="611"/>
      <c r="CU12" s="611"/>
      <c r="CV12" s="611"/>
      <c r="CW12" s="611"/>
      <c r="CX12" s="611"/>
      <c r="CY12" s="612"/>
      <c r="CZ12" s="613">
        <v>0.2</v>
      </c>
      <c r="DA12" s="613"/>
      <c r="DB12" s="613"/>
      <c r="DC12" s="613"/>
      <c r="DD12" s="619">
        <v>1435</v>
      </c>
      <c r="DE12" s="611"/>
      <c r="DF12" s="611"/>
      <c r="DG12" s="611"/>
      <c r="DH12" s="611"/>
      <c r="DI12" s="611"/>
      <c r="DJ12" s="611"/>
      <c r="DK12" s="611"/>
      <c r="DL12" s="611"/>
      <c r="DM12" s="611"/>
      <c r="DN12" s="611"/>
      <c r="DO12" s="611"/>
      <c r="DP12" s="612"/>
      <c r="DQ12" s="619">
        <v>68354</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7157444</v>
      </c>
      <c r="BH13" s="611"/>
      <c r="BI13" s="611"/>
      <c r="BJ13" s="611"/>
      <c r="BK13" s="611"/>
      <c r="BL13" s="611"/>
      <c r="BM13" s="611"/>
      <c r="BN13" s="612"/>
      <c r="BO13" s="613">
        <v>43</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5323966</v>
      </c>
      <c r="CS13" s="611"/>
      <c r="CT13" s="611"/>
      <c r="CU13" s="611"/>
      <c r="CV13" s="611"/>
      <c r="CW13" s="611"/>
      <c r="CX13" s="611"/>
      <c r="CY13" s="612"/>
      <c r="CZ13" s="613">
        <v>9.8000000000000007</v>
      </c>
      <c r="DA13" s="613"/>
      <c r="DB13" s="613"/>
      <c r="DC13" s="613"/>
      <c r="DD13" s="619">
        <v>1197443</v>
      </c>
      <c r="DE13" s="611"/>
      <c r="DF13" s="611"/>
      <c r="DG13" s="611"/>
      <c r="DH13" s="611"/>
      <c r="DI13" s="611"/>
      <c r="DJ13" s="611"/>
      <c r="DK13" s="611"/>
      <c r="DL13" s="611"/>
      <c r="DM13" s="611"/>
      <c r="DN13" s="611"/>
      <c r="DO13" s="611"/>
      <c r="DP13" s="612"/>
      <c r="DQ13" s="619">
        <v>3412840</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202665</v>
      </c>
      <c r="BH14" s="611"/>
      <c r="BI14" s="611"/>
      <c r="BJ14" s="611"/>
      <c r="BK14" s="611"/>
      <c r="BL14" s="611"/>
      <c r="BM14" s="611"/>
      <c r="BN14" s="612"/>
      <c r="BO14" s="613">
        <v>1.2</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1545307</v>
      </c>
      <c r="CS14" s="611"/>
      <c r="CT14" s="611"/>
      <c r="CU14" s="611"/>
      <c r="CV14" s="611"/>
      <c r="CW14" s="611"/>
      <c r="CX14" s="611"/>
      <c r="CY14" s="612"/>
      <c r="CZ14" s="613">
        <v>2.8</v>
      </c>
      <c r="DA14" s="613"/>
      <c r="DB14" s="613"/>
      <c r="DC14" s="613"/>
      <c r="DD14" s="619">
        <v>76070</v>
      </c>
      <c r="DE14" s="611"/>
      <c r="DF14" s="611"/>
      <c r="DG14" s="611"/>
      <c r="DH14" s="611"/>
      <c r="DI14" s="611"/>
      <c r="DJ14" s="611"/>
      <c r="DK14" s="611"/>
      <c r="DL14" s="611"/>
      <c r="DM14" s="611"/>
      <c r="DN14" s="611"/>
      <c r="DO14" s="611"/>
      <c r="DP14" s="612"/>
      <c r="DQ14" s="619">
        <v>1393546</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53799</v>
      </c>
      <c r="S15" s="611"/>
      <c r="T15" s="611"/>
      <c r="U15" s="611"/>
      <c r="V15" s="611"/>
      <c r="W15" s="611"/>
      <c r="X15" s="611"/>
      <c r="Y15" s="612"/>
      <c r="Z15" s="613">
        <v>0.1</v>
      </c>
      <c r="AA15" s="613"/>
      <c r="AB15" s="613"/>
      <c r="AC15" s="613"/>
      <c r="AD15" s="614">
        <v>53799</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859659</v>
      </c>
      <c r="BH15" s="611"/>
      <c r="BI15" s="611"/>
      <c r="BJ15" s="611"/>
      <c r="BK15" s="611"/>
      <c r="BL15" s="611"/>
      <c r="BM15" s="611"/>
      <c r="BN15" s="612"/>
      <c r="BO15" s="613">
        <v>5.2</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8023332</v>
      </c>
      <c r="CS15" s="611"/>
      <c r="CT15" s="611"/>
      <c r="CU15" s="611"/>
      <c r="CV15" s="611"/>
      <c r="CW15" s="611"/>
      <c r="CX15" s="611"/>
      <c r="CY15" s="612"/>
      <c r="CZ15" s="613">
        <v>14.7</v>
      </c>
      <c r="DA15" s="613"/>
      <c r="DB15" s="613"/>
      <c r="DC15" s="613"/>
      <c r="DD15" s="619">
        <v>2819650</v>
      </c>
      <c r="DE15" s="611"/>
      <c r="DF15" s="611"/>
      <c r="DG15" s="611"/>
      <c r="DH15" s="611"/>
      <c r="DI15" s="611"/>
      <c r="DJ15" s="611"/>
      <c r="DK15" s="611"/>
      <c r="DL15" s="611"/>
      <c r="DM15" s="611"/>
      <c r="DN15" s="611"/>
      <c r="DO15" s="611"/>
      <c r="DP15" s="612"/>
      <c r="DQ15" s="619">
        <v>4507703</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368723</v>
      </c>
      <c r="S16" s="611"/>
      <c r="T16" s="611"/>
      <c r="U16" s="611"/>
      <c r="V16" s="611"/>
      <c r="W16" s="611"/>
      <c r="X16" s="611"/>
      <c r="Y16" s="612"/>
      <c r="Z16" s="613">
        <v>0.7</v>
      </c>
      <c r="AA16" s="613"/>
      <c r="AB16" s="613"/>
      <c r="AC16" s="613"/>
      <c r="AD16" s="614">
        <v>368723</v>
      </c>
      <c r="AE16" s="614"/>
      <c r="AF16" s="614"/>
      <c r="AG16" s="614"/>
      <c r="AH16" s="614"/>
      <c r="AI16" s="614"/>
      <c r="AJ16" s="614"/>
      <c r="AK16" s="614"/>
      <c r="AL16" s="615">
        <v>1.4</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601138</v>
      </c>
      <c r="S17" s="611"/>
      <c r="T17" s="611"/>
      <c r="U17" s="611"/>
      <c r="V17" s="611"/>
      <c r="W17" s="611"/>
      <c r="X17" s="611"/>
      <c r="Y17" s="612"/>
      <c r="Z17" s="613">
        <v>1.1000000000000001</v>
      </c>
      <c r="AA17" s="613"/>
      <c r="AB17" s="613"/>
      <c r="AC17" s="613"/>
      <c r="AD17" s="614">
        <v>601138</v>
      </c>
      <c r="AE17" s="614"/>
      <c r="AF17" s="614"/>
      <c r="AG17" s="614"/>
      <c r="AH17" s="614"/>
      <c r="AI17" s="614"/>
      <c r="AJ17" s="614"/>
      <c r="AK17" s="614"/>
      <c r="AL17" s="615">
        <v>2.2000000000000002</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3320182</v>
      </c>
      <c r="CS17" s="611"/>
      <c r="CT17" s="611"/>
      <c r="CU17" s="611"/>
      <c r="CV17" s="611"/>
      <c r="CW17" s="611"/>
      <c r="CX17" s="611"/>
      <c r="CY17" s="612"/>
      <c r="CZ17" s="613">
        <v>6.1</v>
      </c>
      <c r="DA17" s="613"/>
      <c r="DB17" s="613"/>
      <c r="DC17" s="613"/>
      <c r="DD17" s="619" t="s">
        <v>122</v>
      </c>
      <c r="DE17" s="611"/>
      <c r="DF17" s="611"/>
      <c r="DG17" s="611"/>
      <c r="DH17" s="611"/>
      <c r="DI17" s="611"/>
      <c r="DJ17" s="611"/>
      <c r="DK17" s="611"/>
      <c r="DL17" s="611"/>
      <c r="DM17" s="611"/>
      <c r="DN17" s="611"/>
      <c r="DO17" s="611"/>
      <c r="DP17" s="612"/>
      <c r="DQ17" s="619">
        <v>3320182</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101314</v>
      </c>
      <c r="S18" s="611"/>
      <c r="T18" s="611"/>
      <c r="U18" s="611"/>
      <c r="V18" s="611"/>
      <c r="W18" s="611"/>
      <c r="X18" s="611"/>
      <c r="Y18" s="612"/>
      <c r="Z18" s="613">
        <v>0.2</v>
      </c>
      <c r="AA18" s="613"/>
      <c r="AB18" s="613"/>
      <c r="AC18" s="613"/>
      <c r="AD18" s="614">
        <v>101314</v>
      </c>
      <c r="AE18" s="614"/>
      <c r="AF18" s="614"/>
      <c r="AG18" s="614"/>
      <c r="AH18" s="614"/>
      <c r="AI18" s="614"/>
      <c r="AJ18" s="614"/>
      <c r="AK18" s="614"/>
      <c r="AL18" s="615">
        <v>0.4</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493702</v>
      </c>
      <c r="S19" s="611"/>
      <c r="T19" s="611"/>
      <c r="U19" s="611"/>
      <c r="V19" s="611"/>
      <c r="W19" s="611"/>
      <c r="X19" s="611"/>
      <c r="Y19" s="612"/>
      <c r="Z19" s="613">
        <v>0.9</v>
      </c>
      <c r="AA19" s="613"/>
      <c r="AB19" s="613"/>
      <c r="AC19" s="613"/>
      <c r="AD19" s="614">
        <v>493702</v>
      </c>
      <c r="AE19" s="614"/>
      <c r="AF19" s="614"/>
      <c r="AG19" s="614"/>
      <c r="AH19" s="614"/>
      <c r="AI19" s="614"/>
      <c r="AJ19" s="614"/>
      <c r="AK19" s="614"/>
      <c r="AL19" s="615">
        <v>1.8</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1518237</v>
      </c>
      <c r="BH19" s="611"/>
      <c r="BI19" s="611"/>
      <c r="BJ19" s="611"/>
      <c r="BK19" s="611"/>
      <c r="BL19" s="611"/>
      <c r="BM19" s="611"/>
      <c r="BN19" s="612"/>
      <c r="BO19" s="613">
        <v>9.1</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6122</v>
      </c>
      <c r="S20" s="611"/>
      <c r="T20" s="611"/>
      <c r="U20" s="611"/>
      <c r="V20" s="611"/>
      <c r="W20" s="611"/>
      <c r="X20" s="611"/>
      <c r="Y20" s="612"/>
      <c r="Z20" s="613">
        <v>0</v>
      </c>
      <c r="AA20" s="613"/>
      <c r="AB20" s="613"/>
      <c r="AC20" s="613"/>
      <c r="AD20" s="614">
        <v>6122</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1518237</v>
      </c>
      <c r="BH20" s="611"/>
      <c r="BI20" s="611"/>
      <c r="BJ20" s="611"/>
      <c r="BK20" s="611"/>
      <c r="BL20" s="611"/>
      <c r="BM20" s="611"/>
      <c r="BN20" s="612"/>
      <c r="BO20" s="613">
        <v>9.1</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54454319</v>
      </c>
      <c r="CS20" s="611"/>
      <c r="CT20" s="611"/>
      <c r="CU20" s="611"/>
      <c r="CV20" s="611"/>
      <c r="CW20" s="611"/>
      <c r="CX20" s="611"/>
      <c r="CY20" s="612"/>
      <c r="CZ20" s="613">
        <v>100</v>
      </c>
      <c r="DA20" s="613"/>
      <c r="DB20" s="613"/>
      <c r="DC20" s="613"/>
      <c r="DD20" s="619">
        <v>4255694</v>
      </c>
      <c r="DE20" s="611"/>
      <c r="DF20" s="611"/>
      <c r="DG20" s="611"/>
      <c r="DH20" s="611"/>
      <c r="DI20" s="611"/>
      <c r="DJ20" s="611"/>
      <c r="DK20" s="611"/>
      <c r="DL20" s="611"/>
      <c r="DM20" s="611"/>
      <c r="DN20" s="611"/>
      <c r="DO20" s="611"/>
      <c r="DP20" s="612"/>
      <c r="DQ20" s="619">
        <v>34721695</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7610136</v>
      </c>
      <c r="S21" s="611"/>
      <c r="T21" s="611"/>
      <c r="U21" s="611"/>
      <c r="V21" s="611"/>
      <c r="W21" s="611"/>
      <c r="X21" s="611"/>
      <c r="Y21" s="612"/>
      <c r="Z21" s="613">
        <v>13.7</v>
      </c>
      <c r="AA21" s="613"/>
      <c r="AB21" s="613"/>
      <c r="AC21" s="613"/>
      <c r="AD21" s="614">
        <v>7294861</v>
      </c>
      <c r="AE21" s="614"/>
      <c r="AF21" s="614"/>
      <c r="AG21" s="614"/>
      <c r="AH21" s="614"/>
      <c r="AI21" s="614"/>
      <c r="AJ21" s="614"/>
      <c r="AK21" s="614"/>
      <c r="AL21" s="615">
        <v>26.8</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1513</v>
      </c>
      <c r="BH21" s="611"/>
      <c r="BI21" s="611"/>
      <c r="BJ21" s="611"/>
      <c r="BK21" s="611"/>
      <c r="BL21" s="611"/>
      <c r="BM21" s="611"/>
      <c r="BN21" s="612"/>
      <c r="BO21" s="613">
        <v>0</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7294861</v>
      </c>
      <c r="S22" s="611"/>
      <c r="T22" s="611"/>
      <c r="U22" s="611"/>
      <c r="V22" s="611"/>
      <c r="W22" s="611"/>
      <c r="X22" s="611"/>
      <c r="Y22" s="612"/>
      <c r="Z22" s="613">
        <v>13.1</v>
      </c>
      <c r="AA22" s="613"/>
      <c r="AB22" s="613"/>
      <c r="AC22" s="613"/>
      <c r="AD22" s="614">
        <v>7294861</v>
      </c>
      <c r="AE22" s="614"/>
      <c r="AF22" s="614"/>
      <c r="AG22" s="614"/>
      <c r="AH22" s="614"/>
      <c r="AI22" s="614"/>
      <c r="AJ22" s="614"/>
      <c r="AK22" s="614"/>
      <c r="AL22" s="615">
        <v>26.8</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315275</v>
      </c>
      <c r="S23" s="611"/>
      <c r="T23" s="611"/>
      <c r="U23" s="611"/>
      <c r="V23" s="611"/>
      <c r="W23" s="611"/>
      <c r="X23" s="611"/>
      <c r="Y23" s="612"/>
      <c r="Z23" s="613">
        <v>0.6</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1516724</v>
      </c>
      <c r="BH23" s="611"/>
      <c r="BI23" s="611"/>
      <c r="BJ23" s="611"/>
      <c r="BK23" s="611"/>
      <c r="BL23" s="611"/>
      <c r="BM23" s="611"/>
      <c r="BN23" s="612"/>
      <c r="BO23" s="613">
        <v>9.1</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26722417</v>
      </c>
      <c r="CS24" s="600"/>
      <c r="CT24" s="600"/>
      <c r="CU24" s="600"/>
      <c r="CV24" s="600"/>
      <c r="CW24" s="600"/>
      <c r="CX24" s="600"/>
      <c r="CY24" s="601"/>
      <c r="CZ24" s="604">
        <v>49.1</v>
      </c>
      <c r="DA24" s="605"/>
      <c r="DB24" s="605"/>
      <c r="DC24" s="621"/>
      <c r="DD24" s="645">
        <v>14820127</v>
      </c>
      <c r="DE24" s="600"/>
      <c r="DF24" s="600"/>
      <c r="DG24" s="600"/>
      <c r="DH24" s="600"/>
      <c r="DI24" s="600"/>
      <c r="DJ24" s="600"/>
      <c r="DK24" s="601"/>
      <c r="DL24" s="645">
        <v>12933412</v>
      </c>
      <c r="DM24" s="600"/>
      <c r="DN24" s="600"/>
      <c r="DO24" s="600"/>
      <c r="DP24" s="600"/>
      <c r="DQ24" s="600"/>
      <c r="DR24" s="600"/>
      <c r="DS24" s="600"/>
      <c r="DT24" s="600"/>
      <c r="DU24" s="600"/>
      <c r="DV24" s="601"/>
      <c r="DW24" s="604">
        <v>47.3</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28884673</v>
      </c>
      <c r="S25" s="611"/>
      <c r="T25" s="611"/>
      <c r="U25" s="611"/>
      <c r="V25" s="611"/>
      <c r="W25" s="611"/>
      <c r="X25" s="611"/>
      <c r="Y25" s="612"/>
      <c r="Z25" s="613">
        <v>52.1</v>
      </c>
      <c r="AA25" s="613"/>
      <c r="AB25" s="613"/>
      <c r="AC25" s="613"/>
      <c r="AD25" s="614">
        <v>27052674</v>
      </c>
      <c r="AE25" s="614"/>
      <c r="AF25" s="614"/>
      <c r="AG25" s="614"/>
      <c r="AH25" s="614"/>
      <c r="AI25" s="614"/>
      <c r="AJ25" s="614"/>
      <c r="AK25" s="614"/>
      <c r="AL25" s="615">
        <v>99.3</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6446210</v>
      </c>
      <c r="CS25" s="642"/>
      <c r="CT25" s="642"/>
      <c r="CU25" s="642"/>
      <c r="CV25" s="642"/>
      <c r="CW25" s="642"/>
      <c r="CX25" s="642"/>
      <c r="CY25" s="643"/>
      <c r="CZ25" s="615">
        <v>11.8</v>
      </c>
      <c r="DA25" s="640"/>
      <c r="DB25" s="640"/>
      <c r="DC25" s="644"/>
      <c r="DD25" s="619">
        <v>5771942</v>
      </c>
      <c r="DE25" s="642"/>
      <c r="DF25" s="642"/>
      <c r="DG25" s="642"/>
      <c r="DH25" s="642"/>
      <c r="DI25" s="642"/>
      <c r="DJ25" s="642"/>
      <c r="DK25" s="643"/>
      <c r="DL25" s="619">
        <v>5500672</v>
      </c>
      <c r="DM25" s="642"/>
      <c r="DN25" s="642"/>
      <c r="DO25" s="642"/>
      <c r="DP25" s="642"/>
      <c r="DQ25" s="642"/>
      <c r="DR25" s="642"/>
      <c r="DS25" s="642"/>
      <c r="DT25" s="642"/>
      <c r="DU25" s="642"/>
      <c r="DV25" s="643"/>
      <c r="DW25" s="615">
        <v>20.100000000000001</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11374</v>
      </c>
      <c r="S26" s="611"/>
      <c r="T26" s="611"/>
      <c r="U26" s="611"/>
      <c r="V26" s="611"/>
      <c r="W26" s="611"/>
      <c r="X26" s="611"/>
      <c r="Y26" s="612"/>
      <c r="Z26" s="613">
        <v>0</v>
      </c>
      <c r="AA26" s="613"/>
      <c r="AB26" s="613"/>
      <c r="AC26" s="613"/>
      <c r="AD26" s="614">
        <v>11374</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3758672</v>
      </c>
      <c r="CS26" s="611"/>
      <c r="CT26" s="611"/>
      <c r="CU26" s="611"/>
      <c r="CV26" s="611"/>
      <c r="CW26" s="611"/>
      <c r="CX26" s="611"/>
      <c r="CY26" s="612"/>
      <c r="CZ26" s="615">
        <v>6.9</v>
      </c>
      <c r="DA26" s="640"/>
      <c r="DB26" s="640"/>
      <c r="DC26" s="644"/>
      <c r="DD26" s="619">
        <v>3283682</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52702</v>
      </c>
      <c r="S27" s="611"/>
      <c r="T27" s="611"/>
      <c r="U27" s="611"/>
      <c r="V27" s="611"/>
      <c r="W27" s="611"/>
      <c r="X27" s="611"/>
      <c r="Y27" s="612"/>
      <c r="Z27" s="613">
        <v>0.1</v>
      </c>
      <c r="AA27" s="613"/>
      <c r="AB27" s="613"/>
      <c r="AC27" s="613"/>
      <c r="AD27" s="614">
        <v>974</v>
      </c>
      <c r="AE27" s="614"/>
      <c r="AF27" s="614"/>
      <c r="AG27" s="614"/>
      <c r="AH27" s="614"/>
      <c r="AI27" s="614"/>
      <c r="AJ27" s="614"/>
      <c r="AK27" s="614"/>
      <c r="AL27" s="615">
        <v>0</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16662529</v>
      </c>
      <c r="BH27" s="611"/>
      <c r="BI27" s="611"/>
      <c r="BJ27" s="611"/>
      <c r="BK27" s="611"/>
      <c r="BL27" s="611"/>
      <c r="BM27" s="611"/>
      <c r="BN27" s="612"/>
      <c r="BO27" s="613">
        <v>100</v>
      </c>
      <c r="BP27" s="613"/>
      <c r="BQ27" s="613"/>
      <c r="BR27" s="613"/>
      <c r="BS27" s="614">
        <v>225549</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16956025</v>
      </c>
      <c r="CS27" s="642"/>
      <c r="CT27" s="642"/>
      <c r="CU27" s="642"/>
      <c r="CV27" s="642"/>
      <c r="CW27" s="642"/>
      <c r="CX27" s="642"/>
      <c r="CY27" s="643"/>
      <c r="CZ27" s="615">
        <v>31.1</v>
      </c>
      <c r="DA27" s="640"/>
      <c r="DB27" s="640"/>
      <c r="DC27" s="644"/>
      <c r="DD27" s="619">
        <v>5728003</v>
      </c>
      <c r="DE27" s="642"/>
      <c r="DF27" s="642"/>
      <c r="DG27" s="642"/>
      <c r="DH27" s="642"/>
      <c r="DI27" s="642"/>
      <c r="DJ27" s="642"/>
      <c r="DK27" s="643"/>
      <c r="DL27" s="619">
        <v>4112558</v>
      </c>
      <c r="DM27" s="642"/>
      <c r="DN27" s="642"/>
      <c r="DO27" s="642"/>
      <c r="DP27" s="642"/>
      <c r="DQ27" s="642"/>
      <c r="DR27" s="642"/>
      <c r="DS27" s="642"/>
      <c r="DT27" s="642"/>
      <c r="DU27" s="642"/>
      <c r="DV27" s="643"/>
      <c r="DW27" s="615">
        <v>15</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711534</v>
      </c>
      <c r="S28" s="611"/>
      <c r="T28" s="611"/>
      <c r="U28" s="611"/>
      <c r="V28" s="611"/>
      <c r="W28" s="611"/>
      <c r="X28" s="611"/>
      <c r="Y28" s="612"/>
      <c r="Z28" s="613">
        <v>1.3</v>
      </c>
      <c r="AA28" s="613"/>
      <c r="AB28" s="613"/>
      <c r="AC28" s="613"/>
      <c r="AD28" s="614">
        <v>82467</v>
      </c>
      <c r="AE28" s="614"/>
      <c r="AF28" s="614"/>
      <c r="AG28" s="614"/>
      <c r="AH28" s="614"/>
      <c r="AI28" s="614"/>
      <c r="AJ28" s="614"/>
      <c r="AK28" s="614"/>
      <c r="AL28" s="615">
        <v>0.3</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3320182</v>
      </c>
      <c r="CS28" s="611"/>
      <c r="CT28" s="611"/>
      <c r="CU28" s="611"/>
      <c r="CV28" s="611"/>
      <c r="CW28" s="611"/>
      <c r="CX28" s="611"/>
      <c r="CY28" s="612"/>
      <c r="CZ28" s="615">
        <v>6.1</v>
      </c>
      <c r="DA28" s="640"/>
      <c r="DB28" s="640"/>
      <c r="DC28" s="644"/>
      <c r="DD28" s="619">
        <v>3320182</v>
      </c>
      <c r="DE28" s="611"/>
      <c r="DF28" s="611"/>
      <c r="DG28" s="611"/>
      <c r="DH28" s="611"/>
      <c r="DI28" s="611"/>
      <c r="DJ28" s="611"/>
      <c r="DK28" s="612"/>
      <c r="DL28" s="619">
        <v>3320182</v>
      </c>
      <c r="DM28" s="611"/>
      <c r="DN28" s="611"/>
      <c r="DO28" s="611"/>
      <c r="DP28" s="611"/>
      <c r="DQ28" s="611"/>
      <c r="DR28" s="611"/>
      <c r="DS28" s="611"/>
      <c r="DT28" s="611"/>
      <c r="DU28" s="611"/>
      <c r="DV28" s="612"/>
      <c r="DW28" s="615">
        <v>12.1</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416402</v>
      </c>
      <c r="S29" s="611"/>
      <c r="T29" s="611"/>
      <c r="U29" s="611"/>
      <c r="V29" s="611"/>
      <c r="W29" s="611"/>
      <c r="X29" s="611"/>
      <c r="Y29" s="612"/>
      <c r="Z29" s="613">
        <v>0.8</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3320182</v>
      </c>
      <c r="CS29" s="642"/>
      <c r="CT29" s="642"/>
      <c r="CU29" s="642"/>
      <c r="CV29" s="642"/>
      <c r="CW29" s="642"/>
      <c r="CX29" s="642"/>
      <c r="CY29" s="643"/>
      <c r="CZ29" s="615">
        <v>6.1</v>
      </c>
      <c r="DA29" s="640"/>
      <c r="DB29" s="640"/>
      <c r="DC29" s="644"/>
      <c r="DD29" s="619">
        <v>3320182</v>
      </c>
      <c r="DE29" s="642"/>
      <c r="DF29" s="642"/>
      <c r="DG29" s="642"/>
      <c r="DH29" s="642"/>
      <c r="DI29" s="642"/>
      <c r="DJ29" s="642"/>
      <c r="DK29" s="643"/>
      <c r="DL29" s="619">
        <v>3320182</v>
      </c>
      <c r="DM29" s="642"/>
      <c r="DN29" s="642"/>
      <c r="DO29" s="642"/>
      <c r="DP29" s="642"/>
      <c r="DQ29" s="642"/>
      <c r="DR29" s="642"/>
      <c r="DS29" s="642"/>
      <c r="DT29" s="642"/>
      <c r="DU29" s="642"/>
      <c r="DV29" s="643"/>
      <c r="DW29" s="615">
        <v>12.1</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11466409</v>
      </c>
      <c r="S30" s="611"/>
      <c r="T30" s="611"/>
      <c r="U30" s="611"/>
      <c r="V30" s="611"/>
      <c r="W30" s="611"/>
      <c r="X30" s="611"/>
      <c r="Y30" s="612"/>
      <c r="Z30" s="613">
        <v>20.7</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3184305</v>
      </c>
      <c r="CS30" s="611"/>
      <c r="CT30" s="611"/>
      <c r="CU30" s="611"/>
      <c r="CV30" s="611"/>
      <c r="CW30" s="611"/>
      <c r="CX30" s="611"/>
      <c r="CY30" s="612"/>
      <c r="CZ30" s="615">
        <v>5.8</v>
      </c>
      <c r="DA30" s="640"/>
      <c r="DB30" s="640"/>
      <c r="DC30" s="644"/>
      <c r="DD30" s="619">
        <v>3184305</v>
      </c>
      <c r="DE30" s="611"/>
      <c r="DF30" s="611"/>
      <c r="DG30" s="611"/>
      <c r="DH30" s="611"/>
      <c r="DI30" s="611"/>
      <c r="DJ30" s="611"/>
      <c r="DK30" s="612"/>
      <c r="DL30" s="619">
        <v>3184305</v>
      </c>
      <c r="DM30" s="611"/>
      <c r="DN30" s="611"/>
      <c r="DO30" s="611"/>
      <c r="DP30" s="611"/>
      <c r="DQ30" s="611"/>
      <c r="DR30" s="611"/>
      <c r="DS30" s="611"/>
      <c r="DT30" s="611"/>
      <c r="DU30" s="611"/>
      <c r="DV30" s="612"/>
      <c r="DW30" s="615">
        <v>11.6</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99.5</v>
      </c>
      <c r="BH31" s="654"/>
      <c r="BI31" s="654"/>
      <c r="BJ31" s="654"/>
      <c r="BK31" s="654"/>
      <c r="BL31" s="654"/>
      <c r="BM31" s="605">
        <v>99.1</v>
      </c>
      <c r="BN31" s="654"/>
      <c r="BO31" s="654"/>
      <c r="BP31" s="654"/>
      <c r="BQ31" s="655"/>
      <c r="BR31" s="666">
        <v>99.5</v>
      </c>
      <c r="BS31" s="654"/>
      <c r="BT31" s="654"/>
      <c r="BU31" s="654"/>
      <c r="BV31" s="654"/>
      <c r="BW31" s="654"/>
      <c r="BX31" s="605">
        <v>99.1</v>
      </c>
      <c r="BY31" s="654"/>
      <c r="BZ31" s="654"/>
      <c r="CA31" s="654"/>
      <c r="CB31" s="655"/>
      <c r="CD31" s="648"/>
      <c r="CE31" s="649"/>
      <c r="CF31" s="607" t="s">
        <v>300</v>
      </c>
      <c r="CG31" s="608"/>
      <c r="CH31" s="608"/>
      <c r="CI31" s="608"/>
      <c r="CJ31" s="608"/>
      <c r="CK31" s="608"/>
      <c r="CL31" s="608"/>
      <c r="CM31" s="608"/>
      <c r="CN31" s="608"/>
      <c r="CO31" s="608"/>
      <c r="CP31" s="608"/>
      <c r="CQ31" s="609"/>
      <c r="CR31" s="610">
        <v>135877</v>
      </c>
      <c r="CS31" s="642"/>
      <c r="CT31" s="642"/>
      <c r="CU31" s="642"/>
      <c r="CV31" s="642"/>
      <c r="CW31" s="642"/>
      <c r="CX31" s="642"/>
      <c r="CY31" s="643"/>
      <c r="CZ31" s="615">
        <v>0.2</v>
      </c>
      <c r="DA31" s="640"/>
      <c r="DB31" s="640"/>
      <c r="DC31" s="644"/>
      <c r="DD31" s="619">
        <v>135877</v>
      </c>
      <c r="DE31" s="642"/>
      <c r="DF31" s="642"/>
      <c r="DG31" s="642"/>
      <c r="DH31" s="642"/>
      <c r="DI31" s="642"/>
      <c r="DJ31" s="642"/>
      <c r="DK31" s="643"/>
      <c r="DL31" s="619">
        <v>135877</v>
      </c>
      <c r="DM31" s="642"/>
      <c r="DN31" s="642"/>
      <c r="DO31" s="642"/>
      <c r="DP31" s="642"/>
      <c r="DQ31" s="642"/>
      <c r="DR31" s="642"/>
      <c r="DS31" s="642"/>
      <c r="DT31" s="642"/>
      <c r="DU31" s="642"/>
      <c r="DV31" s="643"/>
      <c r="DW31" s="615">
        <v>0.5</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4393455</v>
      </c>
      <c r="S32" s="611"/>
      <c r="T32" s="611"/>
      <c r="U32" s="611"/>
      <c r="V32" s="611"/>
      <c r="W32" s="611"/>
      <c r="X32" s="611"/>
      <c r="Y32" s="612"/>
      <c r="Z32" s="613">
        <v>7.9</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99.1</v>
      </c>
      <c r="BH32" s="642"/>
      <c r="BI32" s="642"/>
      <c r="BJ32" s="642"/>
      <c r="BK32" s="642"/>
      <c r="BL32" s="642"/>
      <c r="BM32" s="616">
        <v>98.5</v>
      </c>
      <c r="BN32" s="642"/>
      <c r="BO32" s="642"/>
      <c r="BP32" s="642"/>
      <c r="BQ32" s="665"/>
      <c r="BR32" s="667">
        <v>99</v>
      </c>
      <c r="BS32" s="642"/>
      <c r="BT32" s="642"/>
      <c r="BU32" s="642"/>
      <c r="BV32" s="642"/>
      <c r="BW32" s="642"/>
      <c r="BX32" s="616">
        <v>98.5</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121726</v>
      </c>
      <c r="S33" s="611"/>
      <c r="T33" s="611"/>
      <c r="U33" s="611"/>
      <c r="V33" s="611"/>
      <c r="W33" s="611"/>
      <c r="X33" s="611"/>
      <c r="Y33" s="612"/>
      <c r="Z33" s="613">
        <v>0.2</v>
      </c>
      <c r="AA33" s="613"/>
      <c r="AB33" s="613"/>
      <c r="AC33" s="613"/>
      <c r="AD33" s="614">
        <v>42171</v>
      </c>
      <c r="AE33" s="614"/>
      <c r="AF33" s="614"/>
      <c r="AG33" s="614"/>
      <c r="AH33" s="614"/>
      <c r="AI33" s="614"/>
      <c r="AJ33" s="614"/>
      <c r="AK33" s="614"/>
      <c r="AL33" s="615">
        <v>0.2</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99.8</v>
      </c>
      <c r="BH33" s="669"/>
      <c r="BI33" s="669"/>
      <c r="BJ33" s="669"/>
      <c r="BK33" s="669"/>
      <c r="BL33" s="669"/>
      <c r="BM33" s="670">
        <v>99.6</v>
      </c>
      <c r="BN33" s="669"/>
      <c r="BO33" s="669"/>
      <c r="BP33" s="669"/>
      <c r="BQ33" s="671"/>
      <c r="BR33" s="668">
        <v>99.8</v>
      </c>
      <c r="BS33" s="669"/>
      <c r="BT33" s="669"/>
      <c r="BU33" s="669"/>
      <c r="BV33" s="669"/>
      <c r="BW33" s="669"/>
      <c r="BX33" s="670">
        <v>99.6</v>
      </c>
      <c r="BY33" s="669"/>
      <c r="BZ33" s="669"/>
      <c r="CA33" s="669"/>
      <c r="CB33" s="671"/>
      <c r="CD33" s="607" t="s">
        <v>307</v>
      </c>
      <c r="CE33" s="608"/>
      <c r="CF33" s="608"/>
      <c r="CG33" s="608"/>
      <c r="CH33" s="608"/>
      <c r="CI33" s="608"/>
      <c r="CJ33" s="608"/>
      <c r="CK33" s="608"/>
      <c r="CL33" s="608"/>
      <c r="CM33" s="608"/>
      <c r="CN33" s="608"/>
      <c r="CO33" s="608"/>
      <c r="CP33" s="608"/>
      <c r="CQ33" s="609"/>
      <c r="CR33" s="610">
        <v>23476208</v>
      </c>
      <c r="CS33" s="642"/>
      <c r="CT33" s="642"/>
      <c r="CU33" s="642"/>
      <c r="CV33" s="642"/>
      <c r="CW33" s="642"/>
      <c r="CX33" s="642"/>
      <c r="CY33" s="643"/>
      <c r="CZ33" s="615">
        <v>43.1</v>
      </c>
      <c r="DA33" s="640"/>
      <c r="DB33" s="640"/>
      <c r="DC33" s="644"/>
      <c r="DD33" s="619">
        <v>19263918</v>
      </c>
      <c r="DE33" s="642"/>
      <c r="DF33" s="642"/>
      <c r="DG33" s="642"/>
      <c r="DH33" s="642"/>
      <c r="DI33" s="642"/>
      <c r="DJ33" s="642"/>
      <c r="DK33" s="643"/>
      <c r="DL33" s="619">
        <v>13791615</v>
      </c>
      <c r="DM33" s="642"/>
      <c r="DN33" s="642"/>
      <c r="DO33" s="642"/>
      <c r="DP33" s="642"/>
      <c r="DQ33" s="642"/>
      <c r="DR33" s="642"/>
      <c r="DS33" s="642"/>
      <c r="DT33" s="642"/>
      <c r="DU33" s="642"/>
      <c r="DV33" s="643"/>
      <c r="DW33" s="615">
        <v>50.4</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3199304</v>
      </c>
      <c r="S34" s="611"/>
      <c r="T34" s="611"/>
      <c r="U34" s="611"/>
      <c r="V34" s="611"/>
      <c r="W34" s="611"/>
      <c r="X34" s="611"/>
      <c r="Y34" s="612"/>
      <c r="Z34" s="613">
        <v>5.8</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9671250</v>
      </c>
      <c r="CS34" s="611"/>
      <c r="CT34" s="611"/>
      <c r="CU34" s="611"/>
      <c r="CV34" s="611"/>
      <c r="CW34" s="611"/>
      <c r="CX34" s="611"/>
      <c r="CY34" s="612"/>
      <c r="CZ34" s="615">
        <v>17.8</v>
      </c>
      <c r="DA34" s="640"/>
      <c r="DB34" s="640"/>
      <c r="DC34" s="644"/>
      <c r="DD34" s="619">
        <v>7368756</v>
      </c>
      <c r="DE34" s="611"/>
      <c r="DF34" s="611"/>
      <c r="DG34" s="611"/>
      <c r="DH34" s="611"/>
      <c r="DI34" s="611"/>
      <c r="DJ34" s="611"/>
      <c r="DK34" s="612"/>
      <c r="DL34" s="619">
        <v>5503316</v>
      </c>
      <c r="DM34" s="611"/>
      <c r="DN34" s="611"/>
      <c r="DO34" s="611"/>
      <c r="DP34" s="611"/>
      <c r="DQ34" s="611"/>
      <c r="DR34" s="611"/>
      <c r="DS34" s="611"/>
      <c r="DT34" s="611"/>
      <c r="DU34" s="611"/>
      <c r="DV34" s="612"/>
      <c r="DW34" s="615">
        <v>20.100000000000001</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2165863</v>
      </c>
      <c r="S35" s="611"/>
      <c r="T35" s="611"/>
      <c r="U35" s="611"/>
      <c r="V35" s="611"/>
      <c r="W35" s="611"/>
      <c r="X35" s="611"/>
      <c r="Y35" s="612"/>
      <c r="Z35" s="613">
        <v>3.9</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618419</v>
      </c>
      <c r="CS35" s="642"/>
      <c r="CT35" s="642"/>
      <c r="CU35" s="642"/>
      <c r="CV35" s="642"/>
      <c r="CW35" s="642"/>
      <c r="CX35" s="642"/>
      <c r="CY35" s="643"/>
      <c r="CZ35" s="615">
        <v>1.1000000000000001</v>
      </c>
      <c r="DA35" s="640"/>
      <c r="DB35" s="640"/>
      <c r="DC35" s="644"/>
      <c r="DD35" s="619">
        <v>355751</v>
      </c>
      <c r="DE35" s="642"/>
      <c r="DF35" s="642"/>
      <c r="DG35" s="642"/>
      <c r="DH35" s="642"/>
      <c r="DI35" s="642"/>
      <c r="DJ35" s="642"/>
      <c r="DK35" s="643"/>
      <c r="DL35" s="619">
        <v>354354</v>
      </c>
      <c r="DM35" s="642"/>
      <c r="DN35" s="642"/>
      <c r="DO35" s="642"/>
      <c r="DP35" s="642"/>
      <c r="DQ35" s="642"/>
      <c r="DR35" s="642"/>
      <c r="DS35" s="642"/>
      <c r="DT35" s="642"/>
      <c r="DU35" s="642"/>
      <c r="DV35" s="643"/>
      <c r="DW35" s="615">
        <v>1.3</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605032</v>
      </c>
      <c r="S36" s="611"/>
      <c r="T36" s="611"/>
      <c r="U36" s="611"/>
      <c r="V36" s="611"/>
      <c r="W36" s="611"/>
      <c r="X36" s="611"/>
      <c r="Y36" s="612"/>
      <c r="Z36" s="613">
        <v>1.1000000000000001</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6957991</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40829</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5031787</v>
      </c>
      <c r="CS36" s="611"/>
      <c r="CT36" s="611"/>
      <c r="CU36" s="611"/>
      <c r="CV36" s="611"/>
      <c r="CW36" s="611"/>
      <c r="CX36" s="611"/>
      <c r="CY36" s="612"/>
      <c r="CZ36" s="615">
        <v>9.1999999999999993</v>
      </c>
      <c r="DA36" s="640"/>
      <c r="DB36" s="640"/>
      <c r="DC36" s="644"/>
      <c r="DD36" s="619">
        <v>4628656</v>
      </c>
      <c r="DE36" s="611"/>
      <c r="DF36" s="611"/>
      <c r="DG36" s="611"/>
      <c r="DH36" s="611"/>
      <c r="DI36" s="611"/>
      <c r="DJ36" s="611"/>
      <c r="DK36" s="612"/>
      <c r="DL36" s="619">
        <v>3915824</v>
      </c>
      <c r="DM36" s="611"/>
      <c r="DN36" s="611"/>
      <c r="DO36" s="611"/>
      <c r="DP36" s="611"/>
      <c r="DQ36" s="611"/>
      <c r="DR36" s="611"/>
      <c r="DS36" s="611"/>
      <c r="DT36" s="611"/>
      <c r="DU36" s="611"/>
      <c r="DV36" s="612"/>
      <c r="DW36" s="615">
        <v>14.3</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1092737</v>
      </c>
      <c r="S37" s="611"/>
      <c r="T37" s="611"/>
      <c r="U37" s="611"/>
      <c r="V37" s="611"/>
      <c r="W37" s="611"/>
      <c r="X37" s="611"/>
      <c r="Y37" s="612"/>
      <c r="Z37" s="613">
        <v>2</v>
      </c>
      <c r="AA37" s="613"/>
      <c r="AB37" s="613"/>
      <c r="AC37" s="613"/>
      <c r="AD37" s="614">
        <v>51083</v>
      </c>
      <c r="AE37" s="614"/>
      <c r="AF37" s="614"/>
      <c r="AG37" s="614"/>
      <c r="AH37" s="614"/>
      <c r="AI37" s="614"/>
      <c r="AJ37" s="614"/>
      <c r="AK37" s="614"/>
      <c r="AL37" s="615">
        <v>0.2</v>
      </c>
      <c r="AM37" s="616"/>
      <c r="AN37" s="616"/>
      <c r="AO37" s="617"/>
      <c r="AQ37" s="673" t="s">
        <v>319</v>
      </c>
      <c r="AR37" s="674"/>
      <c r="AS37" s="674"/>
      <c r="AT37" s="674"/>
      <c r="AU37" s="674"/>
      <c r="AV37" s="674"/>
      <c r="AW37" s="674"/>
      <c r="AX37" s="674"/>
      <c r="AY37" s="675"/>
      <c r="AZ37" s="610">
        <v>1634454</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-107454</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2047756</v>
      </c>
      <c r="CS37" s="642"/>
      <c r="CT37" s="642"/>
      <c r="CU37" s="642"/>
      <c r="CV37" s="642"/>
      <c r="CW37" s="642"/>
      <c r="CX37" s="642"/>
      <c r="CY37" s="643"/>
      <c r="CZ37" s="615">
        <v>3.8</v>
      </c>
      <c r="DA37" s="640"/>
      <c r="DB37" s="640"/>
      <c r="DC37" s="644"/>
      <c r="DD37" s="619">
        <v>1997629</v>
      </c>
      <c r="DE37" s="642"/>
      <c r="DF37" s="642"/>
      <c r="DG37" s="642"/>
      <c r="DH37" s="642"/>
      <c r="DI37" s="642"/>
      <c r="DJ37" s="642"/>
      <c r="DK37" s="643"/>
      <c r="DL37" s="619">
        <v>1555247</v>
      </c>
      <c r="DM37" s="642"/>
      <c r="DN37" s="642"/>
      <c r="DO37" s="642"/>
      <c r="DP37" s="642"/>
      <c r="DQ37" s="642"/>
      <c r="DR37" s="642"/>
      <c r="DS37" s="642"/>
      <c r="DT37" s="642"/>
      <c r="DU37" s="642"/>
      <c r="DV37" s="643"/>
      <c r="DW37" s="615">
        <v>5.7</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2353435</v>
      </c>
      <c r="S38" s="611"/>
      <c r="T38" s="611"/>
      <c r="U38" s="611"/>
      <c r="V38" s="611"/>
      <c r="W38" s="611"/>
      <c r="X38" s="611"/>
      <c r="Y38" s="612"/>
      <c r="Z38" s="613">
        <v>4.2</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12529</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14771</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5311008</v>
      </c>
      <c r="CS38" s="611"/>
      <c r="CT38" s="611"/>
      <c r="CU38" s="611"/>
      <c r="CV38" s="611"/>
      <c r="CW38" s="611"/>
      <c r="CX38" s="611"/>
      <c r="CY38" s="612"/>
      <c r="CZ38" s="615">
        <v>9.8000000000000007</v>
      </c>
      <c r="DA38" s="640"/>
      <c r="DB38" s="640"/>
      <c r="DC38" s="644"/>
      <c r="DD38" s="619">
        <v>4087789</v>
      </c>
      <c r="DE38" s="611"/>
      <c r="DF38" s="611"/>
      <c r="DG38" s="611"/>
      <c r="DH38" s="611"/>
      <c r="DI38" s="611"/>
      <c r="DJ38" s="611"/>
      <c r="DK38" s="612"/>
      <c r="DL38" s="619">
        <v>3907557</v>
      </c>
      <c r="DM38" s="611"/>
      <c r="DN38" s="611"/>
      <c r="DO38" s="611"/>
      <c r="DP38" s="611"/>
      <c r="DQ38" s="611"/>
      <c r="DR38" s="611"/>
      <c r="DS38" s="611"/>
      <c r="DT38" s="611"/>
      <c r="DU38" s="611"/>
      <c r="DV38" s="612"/>
      <c r="DW38" s="615">
        <v>14.3</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21316</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2683440</v>
      </c>
      <c r="CS39" s="642"/>
      <c r="CT39" s="642"/>
      <c r="CU39" s="642"/>
      <c r="CV39" s="642"/>
      <c r="CW39" s="642"/>
      <c r="CX39" s="642"/>
      <c r="CY39" s="643"/>
      <c r="CZ39" s="615">
        <v>4.9000000000000004</v>
      </c>
      <c r="DA39" s="640"/>
      <c r="DB39" s="640"/>
      <c r="DC39" s="644"/>
      <c r="DD39" s="619">
        <v>2662662</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130435</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5"/>
      <c r="BM40" s="608" t="s">
        <v>333</v>
      </c>
      <c r="BN40" s="608"/>
      <c r="BO40" s="608"/>
      <c r="BP40" s="608"/>
      <c r="BQ40" s="608"/>
      <c r="BR40" s="608"/>
      <c r="BS40" s="608"/>
      <c r="BT40" s="608"/>
      <c r="BU40" s="609"/>
      <c r="BV40" s="610">
        <v>117</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160304</v>
      </c>
      <c r="CS40" s="611"/>
      <c r="CT40" s="611"/>
      <c r="CU40" s="611"/>
      <c r="CV40" s="611"/>
      <c r="CW40" s="611"/>
      <c r="CX40" s="611"/>
      <c r="CY40" s="612"/>
      <c r="CZ40" s="615">
        <v>0.3</v>
      </c>
      <c r="DA40" s="640"/>
      <c r="DB40" s="640"/>
      <c r="DC40" s="644"/>
      <c r="DD40" s="619">
        <v>160304</v>
      </c>
      <c r="DE40" s="611"/>
      <c r="DF40" s="611"/>
      <c r="DG40" s="611"/>
      <c r="DH40" s="611"/>
      <c r="DI40" s="611"/>
      <c r="DJ40" s="611"/>
      <c r="DK40" s="612"/>
      <c r="DL40" s="619">
        <v>110564</v>
      </c>
      <c r="DM40" s="611"/>
      <c r="DN40" s="611"/>
      <c r="DO40" s="611"/>
      <c r="DP40" s="611"/>
      <c r="DQ40" s="611"/>
      <c r="DR40" s="611"/>
      <c r="DS40" s="611"/>
      <c r="DT40" s="611"/>
      <c r="DU40" s="611"/>
      <c r="DV40" s="612"/>
      <c r="DW40" s="615">
        <v>0.4</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55474646</v>
      </c>
      <c r="S41" s="683"/>
      <c r="T41" s="683"/>
      <c r="U41" s="683"/>
      <c r="V41" s="683"/>
      <c r="W41" s="683"/>
      <c r="X41" s="683"/>
      <c r="Y41" s="687"/>
      <c r="Z41" s="688">
        <v>100</v>
      </c>
      <c r="AA41" s="688"/>
      <c r="AB41" s="688"/>
      <c r="AC41" s="688"/>
      <c r="AD41" s="689">
        <v>27240743</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1455188</v>
      </c>
      <c r="BA41" s="611"/>
      <c r="BB41" s="611"/>
      <c r="BC41" s="611"/>
      <c r="BD41" s="642"/>
      <c r="BE41" s="642"/>
      <c r="BF41" s="665"/>
      <c r="BG41" s="658"/>
      <c r="BH41" s="659"/>
      <c r="BI41" s="659"/>
      <c r="BJ41" s="659"/>
      <c r="BK41" s="659"/>
      <c r="BL41" s="205"/>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3855820</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396</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4255694</v>
      </c>
      <c r="CS42" s="642"/>
      <c r="CT42" s="642"/>
      <c r="CU42" s="642"/>
      <c r="CV42" s="642"/>
      <c r="CW42" s="642"/>
      <c r="CX42" s="642"/>
      <c r="CY42" s="643"/>
      <c r="CZ42" s="615">
        <v>7.8</v>
      </c>
      <c r="DA42" s="640"/>
      <c r="DB42" s="640"/>
      <c r="DC42" s="644"/>
      <c r="DD42" s="619">
        <v>637650</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53046</v>
      </c>
      <c r="CS43" s="642"/>
      <c r="CT43" s="642"/>
      <c r="CU43" s="642"/>
      <c r="CV43" s="642"/>
      <c r="CW43" s="642"/>
      <c r="CX43" s="642"/>
      <c r="CY43" s="643"/>
      <c r="CZ43" s="615">
        <v>0.1</v>
      </c>
      <c r="DA43" s="640"/>
      <c r="DB43" s="640"/>
      <c r="DC43" s="644"/>
      <c r="DD43" s="619">
        <v>53046</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4255694</v>
      </c>
      <c r="CS44" s="611"/>
      <c r="CT44" s="611"/>
      <c r="CU44" s="611"/>
      <c r="CV44" s="611"/>
      <c r="CW44" s="611"/>
      <c r="CX44" s="611"/>
      <c r="CY44" s="612"/>
      <c r="CZ44" s="615">
        <v>7.8</v>
      </c>
      <c r="DA44" s="616"/>
      <c r="DB44" s="616"/>
      <c r="DC44" s="622"/>
      <c r="DD44" s="619">
        <v>637650</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1459269</v>
      </c>
      <c r="CS45" s="642"/>
      <c r="CT45" s="642"/>
      <c r="CU45" s="642"/>
      <c r="CV45" s="642"/>
      <c r="CW45" s="642"/>
      <c r="CX45" s="642"/>
      <c r="CY45" s="643"/>
      <c r="CZ45" s="615">
        <v>2.7</v>
      </c>
      <c r="DA45" s="640"/>
      <c r="DB45" s="640"/>
      <c r="DC45" s="644"/>
      <c r="DD45" s="619">
        <v>85735</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2796425</v>
      </c>
      <c r="CS46" s="611"/>
      <c r="CT46" s="611"/>
      <c r="CU46" s="611"/>
      <c r="CV46" s="611"/>
      <c r="CW46" s="611"/>
      <c r="CX46" s="611"/>
      <c r="CY46" s="612"/>
      <c r="CZ46" s="615">
        <v>5.0999999999999996</v>
      </c>
      <c r="DA46" s="616"/>
      <c r="DB46" s="616"/>
      <c r="DC46" s="622"/>
      <c r="DD46" s="619">
        <v>551915</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t="s">
        <v>122</v>
      </c>
      <c r="CS47" s="642"/>
      <c r="CT47" s="642"/>
      <c r="CU47" s="642"/>
      <c r="CV47" s="642"/>
      <c r="CW47" s="642"/>
      <c r="CX47" s="642"/>
      <c r="CY47" s="643"/>
      <c r="CZ47" s="615" t="s">
        <v>122</v>
      </c>
      <c r="DA47" s="640"/>
      <c r="DB47" s="640"/>
      <c r="DC47" s="644"/>
      <c r="DD47" s="619" t="s">
        <v>122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54454319</v>
      </c>
      <c r="CS49" s="669"/>
      <c r="CT49" s="669"/>
      <c r="CU49" s="669"/>
      <c r="CV49" s="669"/>
      <c r="CW49" s="669"/>
      <c r="CX49" s="669"/>
      <c r="CY49" s="698"/>
      <c r="CZ49" s="690">
        <v>100</v>
      </c>
      <c r="DA49" s="699"/>
      <c r="DB49" s="699"/>
      <c r="DC49" s="700"/>
      <c r="DD49" s="701">
        <v>34721695</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o+cJr91D13obaQkI6ScPHPUwflU9mwX3YdbFKlCz71or/3+rdxPRisnooJohAGUhQBie5eMPVMyiVq/OZgQJBQ==" saltValue="9hIGDepc0RHoIvcxbsnB7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54844</v>
      </c>
      <c r="R7" s="740"/>
      <c r="S7" s="740"/>
      <c r="T7" s="740"/>
      <c r="U7" s="740"/>
      <c r="V7" s="740">
        <v>54035</v>
      </c>
      <c r="W7" s="740"/>
      <c r="X7" s="740"/>
      <c r="Y7" s="740"/>
      <c r="Z7" s="740"/>
      <c r="AA7" s="740">
        <v>809</v>
      </c>
      <c r="AB7" s="740"/>
      <c r="AC7" s="740"/>
      <c r="AD7" s="740"/>
      <c r="AE7" s="741"/>
      <c r="AF7" s="742">
        <v>803</v>
      </c>
      <c r="AG7" s="743"/>
      <c r="AH7" s="743"/>
      <c r="AI7" s="743"/>
      <c r="AJ7" s="744"/>
      <c r="AK7" s="745">
        <v>2166</v>
      </c>
      <c r="AL7" s="746"/>
      <c r="AM7" s="746"/>
      <c r="AN7" s="746"/>
      <c r="AO7" s="746"/>
      <c r="AP7" s="746">
        <v>30546</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561</v>
      </c>
      <c r="BT7" s="734"/>
      <c r="BU7" s="734"/>
      <c r="BV7" s="734"/>
      <c r="BW7" s="734"/>
      <c r="BX7" s="734"/>
      <c r="BY7" s="734"/>
      <c r="BZ7" s="734"/>
      <c r="CA7" s="734"/>
      <c r="CB7" s="734"/>
      <c r="CC7" s="734"/>
      <c r="CD7" s="734"/>
      <c r="CE7" s="734"/>
      <c r="CF7" s="734"/>
      <c r="CG7" s="749"/>
      <c r="CH7" s="730">
        <v>28</v>
      </c>
      <c r="CI7" s="731"/>
      <c r="CJ7" s="731"/>
      <c r="CK7" s="731"/>
      <c r="CL7" s="732"/>
      <c r="CM7" s="730">
        <v>163</v>
      </c>
      <c r="CN7" s="731"/>
      <c r="CO7" s="731"/>
      <c r="CP7" s="731"/>
      <c r="CQ7" s="732"/>
      <c r="CR7" s="730">
        <v>6</v>
      </c>
      <c r="CS7" s="731"/>
      <c r="CT7" s="731"/>
      <c r="CU7" s="731"/>
      <c r="CV7" s="732"/>
      <c r="CW7" s="730" t="s">
        <v>490</v>
      </c>
      <c r="CX7" s="731"/>
      <c r="CY7" s="731"/>
      <c r="CZ7" s="731"/>
      <c r="DA7" s="732"/>
      <c r="DB7" s="730" t="s">
        <v>490</v>
      </c>
      <c r="DC7" s="731"/>
      <c r="DD7" s="731"/>
      <c r="DE7" s="731"/>
      <c r="DF7" s="732"/>
      <c r="DG7" s="730" t="s">
        <v>490</v>
      </c>
      <c r="DH7" s="731"/>
      <c r="DI7" s="731"/>
      <c r="DJ7" s="731"/>
      <c r="DK7" s="732"/>
      <c r="DL7" s="730" t="s">
        <v>490</v>
      </c>
      <c r="DM7" s="731"/>
      <c r="DN7" s="731"/>
      <c r="DO7" s="731"/>
      <c r="DP7" s="732"/>
      <c r="DQ7" s="730" t="s">
        <v>490</v>
      </c>
      <c r="DR7" s="731"/>
      <c r="DS7" s="731"/>
      <c r="DT7" s="731"/>
      <c r="DU7" s="732"/>
      <c r="DV7" s="733"/>
      <c r="DW7" s="734"/>
      <c r="DX7" s="734"/>
      <c r="DY7" s="734"/>
      <c r="DZ7" s="735"/>
      <c r="EA7" s="216"/>
    </row>
    <row r="8" spans="1:131" s="217" customFormat="1" ht="26.25" customHeight="1" x14ac:dyDescent="0.2">
      <c r="A8" s="220">
        <v>2</v>
      </c>
      <c r="B8" s="767" t="s">
        <v>375</v>
      </c>
      <c r="C8" s="768"/>
      <c r="D8" s="768"/>
      <c r="E8" s="768"/>
      <c r="F8" s="768"/>
      <c r="G8" s="768"/>
      <c r="H8" s="768"/>
      <c r="I8" s="768"/>
      <c r="J8" s="768"/>
      <c r="K8" s="768"/>
      <c r="L8" s="768"/>
      <c r="M8" s="768"/>
      <c r="N8" s="768"/>
      <c r="O8" s="768"/>
      <c r="P8" s="769"/>
      <c r="Q8" s="770">
        <v>13</v>
      </c>
      <c r="R8" s="771"/>
      <c r="S8" s="771"/>
      <c r="T8" s="771"/>
      <c r="U8" s="771"/>
      <c r="V8" s="771">
        <v>10</v>
      </c>
      <c r="W8" s="771"/>
      <c r="X8" s="771"/>
      <c r="Y8" s="771"/>
      <c r="Z8" s="771"/>
      <c r="AA8" s="771">
        <v>3</v>
      </c>
      <c r="AB8" s="771"/>
      <c r="AC8" s="771"/>
      <c r="AD8" s="771"/>
      <c r="AE8" s="772"/>
      <c r="AF8" s="773">
        <v>3</v>
      </c>
      <c r="AG8" s="774"/>
      <c r="AH8" s="774"/>
      <c r="AI8" s="774"/>
      <c r="AJ8" s="775"/>
      <c r="AK8" s="756" t="s">
        <v>559</v>
      </c>
      <c r="AL8" s="757"/>
      <c r="AM8" s="757"/>
      <c r="AN8" s="757"/>
      <c r="AO8" s="757"/>
      <c r="AP8" s="757" t="s">
        <v>559</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562</v>
      </c>
      <c r="BT8" s="761"/>
      <c r="BU8" s="761"/>
      <c r="BV8" s="761"/>
      <c r="BW8" s="761"/>
      <c r="BX8" s="761"/>
      <c r="BY8" s="761"/>
      <c r="BZ8" s="761"/>
      <c r="CA8" s="761"/>
      <c r="CB8" s="761"/>
      <c r="CC8" s="761"/>
      <c r="CD8" s="761"/>
      <c r="CE8" s="761"/>
      <c r="CF8" s="761"/>
      <c r="CG8" s="762"/>
      <c r="CH8" s="763">
        <v>-12</v>
      </c>
      <c r="CI8" s="764"/>
      <c r="CJ8" s="764"/>
      <c r="CK8" s="764"/>
      <c r="CL8" s="765"/>
      <c r="CM8" s="763">
        <v>423</v>
      </c>
      <c r="CN8" s="764"/>
      <c r="CO8" s="764"/>
      <c r="CP8" s="764"/>
      <c r="CQ8" s="765"/>
      <c r="CR8" s="763">
        <v>598</v>
      </c>
      <c r="CS8" s="764"/>
      <c r="CT8" s="764"/>
      <c r="CU8" s="764"/>
      <c r="CV8" s="765"/>
      <c r="CW8" s="763" t="s">
        <v>490</v>
      </c>
      <c r="CX8" s="764"/>
      <c r="CY8" s="764"/>
      <c r="CZ8" s="764"/>
      <c r="DA8" s="765"/>
      <c r="DB8" s="763" t="s">
        <v>490</v>
      </c>
      <c r="DC8" s="764"/>
      <c r="DD8" s="764"/>
      <c r="DE8" s="764"/>
      <c r="DF8" s="765"/>
      <c r="DG8" s="763" t="s">
        <v>490</v>
      </c>
      <c r="DH8" s="764"/>
      <c r="DI8" s="764"/>
      <c r="DJ8" s="764"/>
      <c r="DK8" s="765"/>
      <c r="DL8" s="763" t="s">
        <v>490</v>
      </c>
      <c r="DM8" s="764"/>
      <c r="DN8" s="764"/>
      <c r="DO8" s="764"/>
      <c r="DP8" s="765"/>
      <c r="DQ8" s="763" t="s">
        <v>490</v>
      </c>
      <c r="DR8" s="764"/>
      <c r="DS8" s="764"/>
      <c r="DT8" s="764"/>
      <c r="DU8" s="765"/>
      <c r="DV8" s="760"/>
      <c r="DW8" s="761"/>
      <c r="DX8" s="761"/>
      <c r="DY8" s="761"/>
      <c r="DZ8" s="766"/>
      <c r="EA8" s="216"/>
    </row>
    <row r="9" spans="1:131" s="217" customFormat="1" ht="26.25" customHeight="1" x14ac:dyDescent="0.2">
      <c r="A9" s="220">
        <v>3</v>
      </c>
      <c r="B9" s="767" t="s">
        <v>376</v>
      </c>
      <c r="C9" s="768"/>
      <c r="D9" s="768"/>
      <c r="E9" s="768"/>
      <c r="F9" s="768"/>
      <c r="G9" s="768"/>
      <c r="H9" s="768"/>
      <c r="I9" s="768"/>
      <c r="J9" s="768"/>
      <c r="K9" s="768"/>
      <c r="L9" s="768"/>
      <c r="M9" s="768"/>
      <c r="N9" s="768"/>
      <c r="O9" s="768"/>
      <c r="P9" s="769"/>
      <c r="Q9" s="770">
        <v>20</v>
      </c>
      <c r="R9" s="771"/>
      <c r="S9" s="771"/>
      <c r="T9" s="771"/>
      <c r="U9" s="771"/>
      <c r="V9" s="771">
        <v>20</v>
      </c>
      <c r="W9" s="771"/>
      <c r="X9" s="771"/>
      <c r="Y9" s="771"/>
      <c r="Z9" s="771"/>
      <c r="AA9" s="771" t="s">
        <v>559</v>
      </c>
      <c r="AB9" s="771"/>
      <c r="AC9" s="771"/>
      <c r="AD9" s="771"/>
      <c r="AE9" s="772"/>
      <c r="AF9" s="773" t="s">
        <v>122</v>
      </c>
      <c r="AG9" s="774"/>
      <c r="AH9" s="774"/>
      <c r="AI9" s="774"/>
      <c r="AJ9" s="775"/>
      <c r="AK9" s="756">
        <v>20</v>
      </c>
      <c r="AL9" s="757"/>
      <c r="AM9" s="757"/>
      <c r="AN9" s="757"/>
      <c r="AO9" s="757"/>
      <c r="AP9" s="757">
        <v>98</v>
      </c>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t="s">
        <v>563</v>
      </c>
      <c r="BT9" s="761"/>
      <c r="BU9" s="761"/>
      <c r="BV9" s="761"/>
      <c r="BW9" s="761"/>
      <c r="BX9" s="761"/>
      <c r="BY9" s="761"/>
      <c r="BZ9" s="761"/>
      <c r="CA9" s="761"/>
      <c r="CB9" s="761"/>
      <c r="CC9" s="761"/>
      <c r="CD9" s="761"/>
      <c r="CE9" s="761"/>
      <c r="CF9" s="761"/>
      <c r="CG9" s="762"/>
      <c r="CH9" s="763">
        <v>7</v>
      </c>
      <c r="CI9" s="764"/>
      <c r="CJ9" s="764"/>
      <c r="CK9" s="764"/>
      <c r="CL9" s="765"/>
      <c r="CM9" s="763">
        <v>95</v>
      </c>
      <c r="CN9" s="764"/>
      <c r="CO9" s="764"/>
      <c r="CP9" s="764"/>
      <c r="CQ9" s="765"/>
      <c r="CR9" s="763">
        <v>45</v>
      </c>
      <c r="CS9" s="764"/>
      <c r="CT9" s="764"/>
      <c r="CU9" s="764"/>
      <c r="CV9" s="765"/>
      <c r="CW9" s="763" t="s">
        <v>490</v>
      </c>
      <c r="CX9" s="764"/>
      <c r="CY9" s="764"/>
      <c r="CZ9" s="764"/>
      <c r="DA9" s="765"/>
      <c r="DB9" s="763" t="s">
        <v>490</v>
      </c>
      <c r="DC9" s="764"/>
      <c r="DD9" s="764"/>
      <c r="DE9" s="764"/>
      <c r="DF9" s="765"/>
      <c r="DG9" s="763" t="s">
        <v>490</v>
      </c>
      <c r="DH9" s="764"/>
      <c r="DI9" s="764"/>
      <c r="DJ9" s="764"/>
      <c r="DK9" s="765"/>
      <c r="DL9" s="763" t="s">
        <v>490</v>
      </c>
      <c r="DM9" s="764"/>
      <c r="DN9" s="764"/>
      <c r="DO9" s="764"/>
      <c r="DP9" s="765"/>
      <c r="DQ9" s="763" t="s">
        <v>490</v>
      </c>
      <c r="DR9" s="764"/>
      <c r="DS9" s="764"/>
      <c r="DT9" s="764"/>
      <c r="DU9" s="765"/>
      <c r="DV9" s="760"/>
      <c r="DW9" s="761"/>
      <c r="DX9" s="761"/>
      <c r="DY9" s="761"/>
      <c r="DZ9" s="766"/>
      <c r="EA9" s="216"/>
    </row>
    <row r="10" spans="1:131" s="217" customFormat="1" ht="26.25" customHeight="1" x14ac:dyDescent="0.2">
      <c r="A10" s="220">
        <v>4</v>
      </c>
      <c r="B10" s="767" t="s">
        <v>377</v>
      </c>
      <c r="C10" s="768"/>
      <c r="D10" s="768"/>
      <c r="E10" s="768"/>
      <c r="F10" s="768"/>
      <c r="G10" s="768"/>
      <c r="H10" s="768"/>
      <c r="I10" s="768"/>
      <c r="J10" s="768"/>
      <c r="K10" s="768"/>
      <c r="L10" s="768"/>
      <c r="M10" s="768"/>
      <c r="N10" s="768"/>
      <c r="O10" s="768"/>
      <c r="P10" s="769"/>
      <c r="Q10" s="770">
        <v>617</v>
      </c>
      <c r="R10" s="771"/>
      <c r="S10" s="771"/>
      <c r="T10" s="771"/>
      <c r="U10" s="771"/>
      <c r="V10" s="771">
        <v>409</v>
      </c>
      <c r="W10" s="771"/>
      <c r="X10" s="771"/>
      <c r="Y10" s="771"/>
      <c r="Z10" s="771"/>
      <c r="AA10" s="771">
        <v>209</v>
      </c>
      <c r="AB10" s="771"/>
      <c r="AC10" s="771"/>
      <c r="AD10" s="771"/>
      <c r="AE10" s="772"/>
      <c r="AF10" s="773">
        <v>209</v>
      </c>
      <c r="AG10" s="774"/>
      <c r="AH10" s="774"/>
      <c r="AI10" s="774"/>
      <c r="AJ10" s="775"/>
      <c r="AK10" s="756" t="s">
        <v>560</v>
      </c>
      <c r="AL10" s="757"/>
      <c r="AM10" s="757"/>
      <c r="AN10" s="757"/>
      <c r="AO10" s="757"/>
      <c r="AP10" s="757" t="s">
        <v>559</v>
      </c>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378</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379</v>
      </c>
      <c r="B23" s="776" t="s">
        <v>380</v>
      </c>
      <c r="C23" s="777"/>
      <c r="D23" s="777"/>
      <c r="E23" s="777"/>
      <c r="F23" s="777"/>
      <c r="G23" s="777"/>
      <c r="H23" s="777"/>
      <c r="I23" s="777"/>
      <c r="J23" s="777"/>
      <c r="K23" s="777"/>
      <c r="L23" s="777"/>
      <c r="M23" s="777"/>
      <c r="N23" s="777"/>
      <c r="O23" s="777"/>
      <c r="P23" s="778"/>
      <c r="Q23" s="779">
        <v>55475</v>
      </c>
      <c r="R23" s="780"/>
      <c r="S23" s="780"/>
      <c r="T23" s="780"/>
      <c r="U23" s="780"/>
      <c r="V23" s="780">
        <v>54454</v>
      </c>
      <c r="W23" s="780"/>
      <c r="X23" s="780"/>
      <c r="Y23" s="780"/>
      <c r="Z23" s="780"/>
      <c r="AA23" s="780">
        <v>1020</v>
      </c>
      <c r="AB23" s="780"/>
      <c r="AC23" s="780"/>
      <c r="AD23" s="780"/>
      <c r="AE23" s="781"/>
      <c r="AF23" s="782">
        <v>1014</v>
      </c>
      <c r="AG23" s="780"/>
      <c r="AH23" s="780"/>
      <c r="AI23" s="780"/>
      <c r="AJ23" s="783"/>
      <c r="AK23" s="784"/>
      <c r="AL23" s="785"/>
      <c r="AM23" s="785"/>
      <c r="AN23" s="785"/>
      <c r="AO23" s="785"/>
      <c r="AP23" s="780">
        <v>30644</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381</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382</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383</v>
      </c>
      <c r="R26" s="721"/>
      <c r="S26" s="721"/>
      <c r="T26" s="721"/>
      <c r="U26" s="722"/>
      <c r="V26" s="720" t="s">
        <v>384</v>
      </c>
      <c r="W26" s="721"/>
      <c r="X26" s="721"/>
      <c r="Y26" s="721"/>
      <c r="Z26" s="722"/>
      <c r="AA26" s="720" t="s">
        <v>385</v>
      </c>
      <c r="AB26" s="721"/>
      <c r="AC26" s="721"/>
      <c r="AD26" s="721"/>
      <c r="AE26" s="721"/>
      <c r="AF26" s="801" t="s">
        <v>386</v>
      </c>
      <c r="AG26" s="802"/>
      <c r="AH26" s="802"/>
      <c r="AI26" s="802"/>
      <c r="AJ26" s="803"/>
      <c r="AK26" s="721" t="s">
        <v>387</v>
      </c>
      <c r="AL26" s="721"/>
      <c r="AM26" s="721"/>
      <c r="AN26" s="721"/>
      <c r="AO26" s="722"/>
      <c r="AP26" s="720" t="s">
        <v>388</v>
      </c>
      <c r="AQ26" s="721"/>
      <c r="AR26" s="721"/>
      <c r="AS26" s="721"/>
      <c r="AT26" s="722"/>
      <c r="AU26" s="720" t="s">
        <v>389</v>
      </c>
      <c r="AV26" s="721"/>
      <c r="AW26" s="721"/>
      <c r="AX26" s="721"/>
      <c r="AY26" s="722"/>
      <c r="AZ26" s="720" t="s">
        <v>390</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391</v>
      </c>
      <c r="C28" s="737"/>
      <c r="D28" s="737"/>
      <c r="E28" s="737"/>
      <c r="F28" s="737"/>
      <c r="G28" s="737"/>
      <c r="H28" s="737"/>
      <c r="I28" s="737"/>
      <c r="J28" s="737"/>
      <c r="K28" s="737"/>
      <c r="L28" s="737"/>
      <c r="M28" s="737"/>
      <c r="N28" s="737"/>
      <c r="O28" s="737"/>
      <c r="P28" s="738"/>
      <c r="Q28" s="809">
        <v>12734</v>
      </c>
      <c r="R28" s="810"/>
      <c r="S28" s="810"/>
      <c r="T28" s="810"/>
      <c r="U28" s="810"/>
      <c r="V28" s="810">
        <v>12693</v>
      </c>
      <c r="W28" s="810"/>
      <c r="X28" s="810"/>
      <c r="Y28" s="810"/>
      <c r="Z28" s="810"/>
      <c r="AA28" s="810">
        <v>41</v>
      </c>
      <c r="AB28" s="810"/>
      <c r="AC28" s="810"/>
      <c r="AD28" s="810"/>
      <c r="AE28" s="811"/>
      <c r="AF28" s="812">
        <v>41</v>
      </c>
      <c r="AG28" s="810"/>
      <c r="AH28" s="810"/>
      <c r="AI28" s="810"/>
      <c r="AJ28" s="813"/>
      <c r="AK28" s="814">
        <v>1455</v>
      </c>
      <c r="AL28" s="815"/>
      <c r="AM28" s="815"/>
      <c r="AN28" s="815"/>
      <c r="AO28" s="815"/>
      <c r="AP28" s="815" t="s">
        <v>559</v>
      </c>
      <c r="AQ28" s="815"/>
      <c r="AR28" s="815"/>
      <c r="AS28" s="815"/>
      <c r="AT28" s="815"/>
      <c r="AU28" s="815" t="s">
        <v>559</v>
      </c>
      <c r="AV28" s="815"/>
      <c r="AW28" s="815"/>
      <c r="AX28" s="815"/>
      <c r="AY28" s="815"/>
      <c r="AZ28" s="816" t="s">
        <v>559</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392</v>
      </c>
      <c r="C29" s="768"/>
      <c r="D29" s="768"/>
      <c r="E29" s="768"/>
      <c r="F29" s="768"/>
      <c r="G29" s="768"/>
      <c r="H29" s="768"/>
      <c r="I29" s="768"/>
      <c r="J29" s="768"/>
      <c r="K29" s="768"/>
      <c r="L29" s="768"/>
      <c r="M29" s="768"/>
      <c r="N29" s="768"/>
      <c r="O29" s="768"/>
      <c r="P29" s="769"/>
      <c r="Q29" s="770">
        <v>12</v>
      </c>
      <c r="R29" s="771"/>
      <c r="S29" s="771"/>
      <c r="T29" s="771"/>
      <c r="U29" s="771"/>
      <c r="V29" s="771">
        <v>12</v>
      </c>
      <c r="W29" s="771"/>
      <c r="X29" s="771"/>
      <c r="Y29" s="771"/>
      <c r="Z29" s="771"/>
      <c r="AA29" s="771">
        <v>0</v>
      </c>
      <c r="AB29" s="771"/>
      <c r="AC29" s="771"/>
      <c r="AD29" s="771"/>
      <c r="AE29" s="772"/>
      <c r="AF29" s="773">
        <v>0</v>
      </c>
      <c r="AG29" s="774"/>
      <c r="AH29" s="774"/>
      <c r="AI29" s="774"/>
      <c r="AJ29" s="775"/>
      <c r="AK29" s="821" t="s">
        <v>560</v>
      </c>
      <c r="AL29" s="817"/>
      <c r="AM29" s="817"/>
      <c r="AN29" s="817"/>
      <c r="AO29" s="817"/>
      <c r="AP29" s="817" t="s">
        <v>559</v>
      </c>
      <c r="AQ29" s="817"/>
      <c r="AR29" s="817"/>
      <c r="AS29" s="817"/>
      <c r="AT29" s="817"/>
      <c r="AU29" s="817" t="s">
        <v>559</v>
      </c>
      <c r="AV29" s="817"/>
      <c r="AW29" s="817"/>
      <c r="AX29" s="817"/>
      <c r="AY29" s="817"/>
      <c r="AZ29" s="818" t="s">
        <v>559</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393</v>
      </c>
      <c r="C30" s="768"/>
      <c r="D30" s="768"/>
      <c r="E30" s="768"/>
      <c r="F30" s="768"/>
      <c r="G30" s="768"/>
      <c r="H30" s="768"/>
      <c r="I30" s="768"/>
      <c r="J30" s="768"/>
      <c r="K30" s="768"/>
      <c r="L30" s="768"/>
      <c r="M30" s="768"/>
      <c r="N30" s="768"/>
      <c r="O30" s="768"/>
      <c r="P30" s="769"/>
      <c r="Q30" s="770">
        <v>11715</v>
      </c>
      <c r="R30" s="771"/>
      <c r="S30" s="771"/>
      <c r="T30" s="771"/>
      <c r="U30" s="771"/>
      <c r="V30" s="771">
        <v>11660</v>
      </c>
      <c r="W30" s="771"/>
      <c r="X30" s="771"/>
      <c r="Y30" s="771"/>
      <c r="Z30" s="771"/>
      <c r="AA30" s="771">
        <v>55</v>
      </c>
      <c r="AB30" s="771"/>
      <c r="AC30" s="771"/>
      <c r="AD30" s="771"/>
      <c r="AE30" s="772"/>
      <c r="AF30" s="773">
        <v>55</v>
      </c>
      <c r="AG30" s="774"/>
      <c r="AH30" s="774"/>
      <c r="AI30" s="774"/>
      <c r="AJ30" s="775"/>
      <c r="AK30" s="821">
        <v>1985</v>
      </c>
      <c r="AL30" s="817"/>
      <c r="AM30" s="817"/>
      <c r="AN30" s="817"/>
      <c r="AO30" s="817"/>
      <c r="AP30" s="817" t="s">
        <v>559</v>
      </c>
      <c r="AQ30" s="817"/>
      <c r="AR30" s="817"/>
      <c r="AS30" s="817"/>
      <c r="AT30" s="817"/>
      <c r="AU30" s="817" t="s">
        <v>559</v>
      </c>
      <c r="AV30" s="817"/>
      <c r="AW30" s="817"/>
      <c r="AX30" s="817"/>
      <c r="AY30" s="817"/>
      <c r="AZ30" s="818" t="s">
        <v>559</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394</v>
      </c>
      <c r="C31" s="768"/>
      <c r="D31" s="768"/>
      <c r="E31" s="768"/>
      <c r="F31" s="768"/>
      <c r="G31" s="768"/>
      <c r="H31" s="768"/>
      <c r="I31" s="768"/>
      <c r="J31" s="768"/>
      <c r="K31" s="768"/>
      <c r="L31" s="768"/>
      <c r="M31" s="768"/>
      <c r="N31" s="768"/>
      <c r="O31" s="768"/>
      <c r="P31" s="769"/>
      <c r="Q31" s="770">
        <v>2294</v>
      </c>
      <c r="R31" s="771"/>
      <c r="S31" s="771"/>
      <c r="T31" s="771"/>
      <c r="U31" s="771"/>
      <c r="V31" s="771">
        <v>2255</v>
      </c>
      <c r="W31" s="771"/>
      <c r="X31" s="771"/>
      <c r="Y31" s="771"/>
      <c r="Z31" s="771"/>
      <c r="AA31" s="771">
        <v>39</v>
      </c>
      <c r="AB31" s="771"/>
      <c r="AC31" s="771"/>
      <c r="AD31" s="771"/>
      <c r="AE31" s="772"/>
      <c r="AF31" s="773">
        <v>39</v>
      </c>
      <c r="AG31" s="774"/>
      <c r="AH31" s="774"/>
      <c r="AI31" s="774"/>
      <c r="AJ31" s="775"/>
      <c r="AK31" s="821">
        <v>571</v>
      </c>
      <c r="AL31" s="817"/>
      <c r="AM31" s="817"/>
      <c r="AN31" s="817"/>
      <c r="AO31" s="817"/>
      <c r="AP31" s="817" t="s">
        <v>559</v>
      </c>
      <c r="AQ31" s="817"/>
      <c r="AR31" s="817"/>
      <c r="AS31" s="817"/>
      <c r="AT31" s="817"/>
      <c r="AU31" s="817" t="s">
        <v>559</v>
      </c>
      <c r="AV31" s="817"/>
      <c r="AW31" s="817"/>
      <c r="AX31" s="817"/>
      <c r="AY31" s="817"/>
      <c r="AZ31" s="818" t="s">
        <v>559</v>
      </c>
      <c r="BA31" s="818"/>
      <c r="BB31" s="818"/>
      <c r="BC31" s="818"/>
      <c r="BD31" s="818"/>
      <c r="BE31" s="819"/>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395</v>
      </c>
      <c r="C32" s="768"/>
      <c r="D32" s="768"/>
      <c r="E32" s="768"/>
      <c r="F32" s="768"/>
      <c r="G32" s="768"/>
      <c r="H32" s="768"/>
      <c r="I32" s="768"/>
      <c r="J32" s="768"/>
      <c r="K32" s="768"/>
      <c r="L32" s="768"/>
      <c r="M32" s="768"/>
      <c r="N32" s="768"/>
      <c r="O32" s="768"/>
      <c r="P32" s="769"/>
      <c r="Q32" s="770">
        <v>2200</v>
      </c>
      <c r="R32" s="771"/>
      <c r="S32" s="771"/>
      <c r="T32" s="771"/>
      <c r="U32" s="771"/>
      <c r="V32" s="771">
        <v>1990</v>
      </c>
      <c r="W32" s="771"/>
      <c r="X32" s="771"/>
      <c r="Y32" s="771"/>
      <c r="Z32" s="771"/>
      <c r="AA32" s="771">
        <v>210</v>
      </c>
      <c r="AB32" s="771"/>
      <c r="AC32" s="771"/>
      <c r="AD32" s="771"/>
      <c r="AE32" s="772"/>
      <c r="AF32" s="773">
        <v>2457</v>
      </c>
      <c r="AG32" s="774"/>
      <c r="AH32" s="774"/>
      <c r="AI32" s="774"/>
      <c r="AJ32" s="775"/>
      <c r="AK32" s="821" t="s">
        <v>559</v>
      </c>
      <c r="AL32" s="817"/>
      <c r="AM32" s="817"/>
      <c r="AN32" s="817"/>
      <c r="AO32" s="817"/>
      <c r="AP32" s="817">
        <v>1151</v>
      </c>
      <c r="AQ32" s="817"/>
      <c r="AR32" s="817"/>
      <c r="AS32" s="817"/>
      <c r="AT32" s="817"/>
      <c r="AU32" s="817">
        <v>32</v>
      </c>
      <c r="AV32" s="817"/>
      <c r="AW32" s="817"/>
      <c r="AX32" s="817"/>
      <c r="AY32" s="817"/>
      <c r="AZ32" s="818" t="s">
        <v>559</v>
      </c>
      <c r="BA32" s="818"/>
      <c r="BB32" s="818"/>
      <c r="BC32" s="818"/>
      <c r="BD32" s="818"/>
      <c r="BE32" s="819" t="s">
        <v>396</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t="s">
        <v>397</v>
      </c>
      <c r="C33" s="768"/>
      <c r="D33" s="768"/>
      <c r="E33" s="768"/>
      <c r="F33" s="768"/>
      <c r="G33" s="768"/>
      <c r="H33" s="768"/>
      <c r="I33" s="768"/>
      <c r="J33" s="768"/>
      <c r="K33" s="768"/>
      <c r="L33" s="768"/>
      <c r="M33" s="768"/>
      <c r="N33" s="768"/>
      <c r="O33" s="768"/>
      <c r="P33" s="769"/>
      <c r="Q33" s="770">
        <v>3487</v>
      </c>
      <c r="R33" s="771"/>
      <c r="S33" s="771"/>
      <c r="T33" s="771"/>
      <c r="U33" s="771"/>
      <c r="V33" s="771">
        <v>3385</v>
      </c>
      <c r="W33" s="771"/>
      <c r="X33" s="771"/>
      <c r="Y33" s="771"/>
      <c r="Z33" s="771"/>
      <c r="AA33" s="771">
        <v>103</v>
      </c>
      <c r="AB33" s="771"/>
      <c r="AC33" s="771"/>
      <c r="AD33" s="771"/>
      <c r="AE33" s="772"/>
      <c r="AF33" s="773">
        <v>757</v>
      </c>
      <c r="AG33" s="774"/>
      <c r="AH33" s="774"/>
      <c r="AI33" s="774"/>
      <c r="AJ33" s="775"/>
      <c r="AK33" s="821" t="s">
        <v>559</v>
      </c>
      <c r="AL33" s="817"/>
      <c r="AM33" s="817"/>
      <c r="AN33" s="817"/>
      <c r="AO33" s="817"/>
      <c r="AP33" s="817">
        <v>17963</v>
      </c>
      <c r="AQ33" s="817"/>
      <c r="AR33" s="817"/>
      <c r="AS33" s="817"/>
      <c r="AT33" s="817"/>
      <c r="AU33" s="817">
        <v>12610</v>
      </c>
      <c r="AV33" s="817"/>
      <c r="AW33" s="817"/>
      <c r="AX33" s="817"/>
      <c r="AY33" s="817"/>
      <c r="AZ33" s="818" t="s">
        <v>559</v>
      </c>
      <c r="BA33" s="818"/>
      <c r="BB33" s="818"/>
      <c r="BC33" s="818"/>
      <c r="BD33" s="818"/>
      <c r="BE33" s="819" t="s">
        <v>396</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398</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379</v>
      </c>
      <c r="B63" s="776" t="s">
        <v>399</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3351</v>
      </c>
      <c r="AG63" s="831"/>
      <c r="AH63" s="831"/>
      <c r="AI63" s="831"/>
      <c r="AJ63" s="832"/>
      <c r="AK63" s="833"/>
      <c r="AL63" s="828"/>
      <c r="AM63" s="828"/>
      <c r="AN63" s="828"/>
      <c r="AO63" s="828"/>
      <c r="AP63" s="831">
        <f>SUM(AP28:AT33)</f>
        <v>19114</v>
      </c>
      <c r="AQ63" s="831"/>
      <c r="AR63" s="831"/>
      <c r="AS63" s="831"/>
      <c r="AT63" s="831"/>
      <c r="AU63" s="831">
        <f>SUM(AU28:AY33)</f>
        <v>12642</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401</v>
      </c>
      <c r="B66" s="715"/>
      <c r="C66" s="715"/>
      <c r="D66" s="715"/>
      <c r="E66" s="715"/>
      <c r="F66" s="715"/>
      <c r="G66" s="715"/>
      <c r="H66" s="715"/>
      <c r="I66" s="715"/>
      <c r="J66" s="715"/>
      <c r="K66" s="715"/>
      <c r="L66" s="715"/>
      <c r="M66" s="715"/>
      <c r="N66" s="715"/>
      <c r="O66" s="715"/>
      <c r="P66" s="716"/>
      <c r="Q66" s="720" t="s">
        <v>383</v>
      </c>
      <c r="R66" s="721"/>
      <c r="S66" s="721"/>
      <c r="T66" s="721"/>
      <c r="U66" s="722"/>
      <c r="V66" s="720" t="s">
        <v>384</v>
      </c>
      <c r="W66" s="721"/>
      <c r="X66" s="721"/>
      <c r="Y66" s="721"/>
      <c r="Z66" s="722"/>
      <c r="AA66" s="720" t="s">
        <v>385</v>
      </c>
      <c r="AB66" s="721"/>
      <c r="AC66" s="721"/>
      <c r="AD66" s="721"/>
      <c r="AE66" s="722"/>
      <c r="AF66" s="841" t="s">
        <v>386</v>
      </c>
      <c r="AG66" s="802"/>
      <c r="AH66" s="802"/>
      <c r="AI66" s="802"/>
      <c r="AJ66" s="842"/>
      <c r="AK66" s="720" t="s">
        <v>387</v>
      </c>
      <c r="AL66" s="715"/>
      <c r="AM66" s="715"/>
      <c r="AN66" s="715"/>
      <c r="AO66" s="716"/>
      <c r="AP66" s="720" t="s">
        <v>388</v>
      </c>
      <c r="AQ66" s="721"/>
      <c r="AR66" s="721"/>
      <c r="AS66" s="721"/>
      <c r="AT66" s="722"/>
      <c r="AU66" s="720" t="s">
        <v>402</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550</v>
      </c>
      <c r="C68" s="857"/>
      <c r="D68" s="857"/>
      <c r="E68" s="857"/>
      <c r="F68" s="857"/>
      <c r="G68" s="857"/>
      <c r="H68" s="857"/>
      <c r="I68" s="857"/>
      <c r="J68" s="857"/>
      <c r="K68" s="857"/>
      <c r="L68" s="857"/>
      <c r="M68" s="857"/>
      <c r="N68" s="857"/>
      <c r="O68" s="857"/>
      <c r="P68" s="858"/>
      <c r="Q68" s="859">
        <v>5452</v>
      </c>
      <c r="R68" s="853"/>
      <c r="S68" s="853"/>
      <c r="T68" s="853"/>
      <c r="U68" s="853"/>
      <c r="V68" s="853">
        <v>5384</v>
      </c>
      <c r="W68" s="853"/>
      <c r="X68" s="853"/>
      <c r="Y68" s="853"/>
      <c r="Z68" s="853"/>
      <c r="AA68" s="853">
        <v>67</v>
      </c>
      <c r="AB68" s="853"/>
      <c r="AC68" s="853"/>
      <c r="AD68" s="853"/>
      <c r="AE68" s="853"/>
      <c r="AF68" s="853">
        <v>67</v>
      </c>
      <c r="AG68" s="853"/>
      <c r="AH68" s="853"/>
      <c r="AI68" s="853"/>
      <c r="AJ68" s="853"/>
      <c r="AK68" s="853" t="s">
        <v>490</v>
      </c>
      <c r="AL68" s="853"/>
      <c r="AM68" s="853"/>
      <c r="AN68" s="853"/>
      <c r="AO68" s="853"/>
      <c r="AP68" s="853">
        <v>5894</v>
      </c>
      <c r="AQ68" s="853"/>
      <c r="AR68" s="853"/>
      <c r="AS68" s="853"/>
      <c r="AT68" s="853"/>
      <c r="AU68" s="853">
        <v>1327</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551</v>
      </c>
      <c r="C69" s="861"/>
      <c r="D69" s="861"/>
      <c r="E69" s="861"/>
      <c r="F69" s="861"/>
      <c r="G69" s="861"/>
      <c r="H69" s="861"/>
      <c r="I69" s="861"/>
      <c r="J69" s="861"/>
      <c r="K69" s="861"/>
      <c r="L69" s="861"/>
      <c r="M69" s="861"/>
      <c r="N69" s="861"/>
      <c r="O69" s="861"/>
      <c r="P69" s="862"/>
      <c r="Q69" s="863">
        <v>165</v>
      </c>
      <c r="R69" s="817"/>
      <c r="S69" s="817"/>
      <c r="T69" s="817"/>
      <c r="U69" s="817"/>
      <c r="V69" s="817">
        <v>161</v>
      </c>
      <c r="W69" s="817"/>
      <c r="X69" s="817"/>
      <c r="Y69" s="817"/>
      <c r="Z69" s="817"/>
      <c r="AA69" s="817">
        <v>4</v>
      </c>
      <c r="AB69" s="817"/>
      <c r="AC69" s="817"/>
      <c r="AD69" s="817"/>
      <c r="AE69" s="817"/>
      <c r="AF69" s="817">
        <v>4</v>
      </c>
      <c r="AG69" s="817"/>
      <c r="AH69" s="817"/>
      <c r="AI69" s="817"/>
      <c r="AJ69" s="817"/>
      <c r="AK69" s="817" t="s">
        <v>490</v>
      </c>
      <c r="AL69" s="817"/>
      <c r="AM69" s="817"/>
      <c r="AN69" s="817"/>
      <c r="AO69" s="817"/>
      <c r="AP69" s="817" t="s">
        <v>490</v>
      </c>
      <c r="AQ69" s="817"/>
      <c r="AR69" s="817"/>
      <c r="AS69" s="817"/>
      <c r="AT69" s="817"/>
      <c r="AU69" s="817" t="s">
        <v>490</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552</v>
      </c>
      <c r="C70" s="861"/>
      <c r="D70" s="861"/>
      <c r="E70" s="861"/>
      <c r="F70" s="861"/>
      <c r="G70" s="861"/>
      <c r="H70" s="861"/>
      <c r="I70" s="861"/>
      <c r="J70" s="861"/>
      <c r="K70" s="861"/>
      <c r="L70" s="861"/>
      <c r="M70" s="861"/>
      <c r="N70" s="861"/>
      <c r="O70" s="861"/>
      <c r="P70" s="862"/>
      <c r="Q70" s="863">
        <v>379</v>
      </c>
      <c r="R70" s="817"/>
      <c r="S70" s="817"/>
      <c r="T70" s="817"/>
      <c r="U70" s="817"/>
      <c r="V70" s="817">
        <v>355</v>
      </c>
      <c r="W70" s="817"/>
      <c r="X70" s="817"/>
      <c r="Y70" s="817"/>
      <c r="Z70" s="817"/>
      <c r="AA70" s="817">
        <v>24</v>
      </c>
      <c r="AB70" s="817"/>
      <c r="AC70" s="817"/>
      <c r="AD70" s="817"/>
      <c r="AE70" s="817"/>
      <c r="AF70" s="817">
        <v>24</v>
      </c>
      <c r="AG70" s="817"/>
      <c r="AH70" s="817"/>
      <c r="AI70" s="817"/>
      <c r="AJ70" s="817"/>
      <c r="AK70" s="817" t="s">
        <v>560</v>
      </c>
      <c r="AL70" s="817"/>
      <c r="AM70" s="817"/>
      <c r="AN70" s="817"/>
      <c r="AO70" s="817"/>
      <c r="AP70" s="817" t="s">
        <v>490</v>
      </c>
      <c r="AQ70" s="817"/>
      <c r="AR70" s="817"/>
      <c r="AS70" s="817"/>
      <c r="AT70" s="817"/>
      <c r="AU70" s="817" t="s">
        <v>490</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553</v>
      </c>
      <c r="C71" s="861"/>
      <c r="D71" s="861"/>
      <c r="E71" s="861"/>
      <c r="F71" s="861"/>
      <c r="G71" s="861"/>
      <c r="H71" s="861"/>
      <c r="I71" s="861"/>
      <c r="J71" s="861"/>
      <c r="K71" s="861"/>
      <c r="L71" s="861"/>
      <c r="M71" s="861"/>
      <c r="N71" s="861"/>
      <c r="O71" s="861"/>
      <c r="P71" s="862"/>
      <c r="Q71" s="863">
        <v>699</v>
      </c>
      <c r="R71" s="817"/>
      <c r="S71" s="817"/>
      <c r="T71" s="817"/>
      <c r="U71" s="817"/>
      <c r="V71" s="817">
        <v>596</v>
      </c>
      <c r="W71" s="817"/>
      <c r="X71" s="817"/>
      <c r="Y71" s="817"/>
      <c r="Z71" s="817"/>
      <c r="AA71" s="817">
        <v>103</v>
      </c>
      <c r="AB71" s="817"/>
      <c r="AC71" s="817"/>
      <c r="AD71" s="817"/>
      <c r="AE71" s="817"/>
      <c r="AF71" s="817">
        <v>103</v>
      </c>
      <c r="AG71" s="817"/>
      <c r="AH71" s="817"/>
      <c r="AI71" s="817"/>
      <c r="AJ71" s="817"/>
      <c r="AK71" s="817">
        <v>274</v>
      </c>
      <c r="AL71" s="817"/>
      <c r="AM71" s="817"/>
      <c r="AN71" s="817"/>
      <c r="AO71" s="817"/>
      <c r="AP71" s="817" t="s">
        <v>490</v>
      </c>
      <c r="AQ71" s="817"/>
      <c r="AR71" s="817"/>
      <c r="AS71" s="817"/>
      <c r="AT71" s="817"/>
      <c r="AU71" s="817" t="s">
        <v>490</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554</v>
      </c>
      <c r="C72" s="861"/>
      <c r="D72" s="861"/>
      <c r="E72" s="861"/>
      <c r="F72" s="861"/>
      <c r="G72" s="861"/>
      <c r="H72" s="861"/>
      <c r="I72" s="861"/>
      <c r="J72" s="861"/>
      <c r="K72" s="861"/>
      <c r="L72" s="861"/>
      <c r="M72" s="861"/>
      <c r="N72" s="861"/>
      <c r="O72" s="861"/>
      <c r="P72" s="862"/>
      <c r="Q72" s="863">
        <v>2555</v>
      </c>
      <c r="R72" s="817"/>
      <c r="S72" s="817"/>
      <c r="T72" s="817"/>
      <c r="U72" s="817"/>
      <c r="V72" s="817">
        <v>2523</v>
      </c>
      <c r="W72" s="817"/>
      <c r="X72" s="817"/>
      <c r="Y72" s="817"/>
      <c r="Z72" s="817"/>
      <c r="AA72" s="817">
        <v>31</v>
      </c>
      <c r="AB72" s="817"/>
      <c r="AC72" s="817"/>
      <c r="AD72" s="817"/>
      <c r="AE72" s="817"/>
      <c r="AF72" s="817">
        <v>28</v>
      </c>
      <c r="AG72" s="817"/>
      <c r="AH72" s="817"/>
      <c r="AI72" s="817"/>
      <c r="AJ72" s="817"/>
      <c r="AK72" s="817" t="s">
        <v>490</v>
      </c>
      <c r="AL72" s="817"/>
      <c r="AM72" s="817"/>
      <c r="AN72" s="817"/>
      <c r="AO72" s="817"/>
      <c r="AP72" s="817">
        <v>678</v>
      </c>
      <c r="AQ72" s="817"/>
      <c r="AR72" s="817"/>
      <c r="AS72" s="817"/>
      <c r="AT72" s="817"/>
      <c r="AU72" s="817">
        <v>436</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555</v>
      </c>
      <c r="C73" s="861"/>
      <c r="D73" s="861"/>
      <c r="E73" s="861"/>
      <c r="F73" s="861"/>
      <c r="G73" s="861"/>
      <c r="H73" s="861"/>
      <c r="I73" s="861"/>
      <c r="J73" s="861"/>
      <c r="K73" s="861"/>
      <c r="L73" s="861"/>
      <c r="M73" s="861"/>
      <c r="N73" s="861"/>
      <c r="O73" s="861"/>
      <c r="P73" s="862"/>
      <c r="Q73" s="863">
        <v>290</v>
      </c>
      <c r="R73" s="817"/>
      <c r="S73" s="817"/>
      <c r="T73" s="817"/>
      <c r="U73" s="817"/>
      <c r="V73" s="817">
        <v>250</v>
      </c>
      <c r="W73" s="817"/>
      <c r="X73" s="817"/>
      <c r="Y73" s="817"/>
      <c r="Z73" s="817"/>
      <c r="AA73" s="817">
        <v>40</v>
      </c>
      <c r="AB73" s="817"/>
      <c r="AC73" s="817"/>
      <c r="AD73" s="817"/>
      <c r="AE73" s="817"/>
      <c r="AF73" s="817">
        <v>40</v>
      </c>
      <c r="AG73" s="817"/>
      <c r="AH73" s="817"/>
      <c r="AI73" s="817"/>
      <c r="AJ73" s="817"/>
      <c r="AK73" s="817" t="s">
        <v>490</v>
      </c>
      <c r="AL73" s="817"/>
      <c r="AM73" s="817"/>
      <c r="AN73" s="817"/>
      <c r="AO73" s="817"/>
      <c r="AP73" s="817" t="s">
        <v>490</v>
      </c>
      <c r="AQ73" s="817"/>
      <c r="AR73" s="817"/>
      <c r="AS73" s="817"/>
      <c r="AT73" s="817"/>
      <c r="AU73" s="817" t="s">
        <v>490</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556</v>
      </c>
      <c r="C74" s="861"/>
      <c r="D74" s="861"/>
      <c r="E74" s="861"/>
      <c r="F74" s="861"/>
      <c r="G74" s="861"/>
      <c r="H74" s="861"/>
      <c r="I74" s="861"/>
      <c r="J74" s="861"/>
      <c r="K74" s="861"/>
      <c r="L74" s="861"/>
      <c r="M74" s="861"/>
      <c r="N74" s="861"/>
      <c r="O74" s="861"/>
      <c r="P74" s="862"/>
      <c r="Q74" s="863">
        <v>1428744</v>
      </c>
      <c r="R74" s="817"/>
      <c r="S74" s="817"/>
      <c r="T74" s="817"/>
      <c r="U74" s="817"/>
      <c r="V74" s="817">
        <v>1401874</v>
      </c>
      <c r="W74" s="817"/>
      <c r="X74" s="817"/>
      <c r="Y74" s="817"/>
      <c r="Z74" s="817"/>
      <c r="AA74" s="817">
        <v>26871</v>
      </c>
      <c r="AB74" s="817"/>
      <c r="AC74" s="817"/>
      <c r="AD74" s="817"/>
      <c r="AE74" s="817"/>
      <c r="AF74" s="817">
        <v>26871</v>
      </c>
      <c r="AG74" s="817"/>
      <c r="AH74" s="817"/>
      <c r="AI74" s="817"/>
      <c r="AJ74" s="817"/>
      <c r="AK74" s="817">
        <v>12578</v>
      </c>
      <c r="AL74" s="817"/>
      <c r="AM74" s="817"/>
      <c r="AN74" s="817"/>
      <c r="AO74" s="817"/>
      <c r="AP74" s="817" t="s">
        <v>490</v>
      </c>
      <c r="AQ74" s="817"/>
      <c r="AR74" s="817"/>
      <c r="AS74" s="817"/>
      <c r="AT74" s="817"/>
      <c r="AU74" s="817" t="s">
        <v>490</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t="s">
        <v>557</v>
      </c>
      <c r="C75" s="861"/>
      <c r="D75" s="861"/>
      <c r="E75" s="861"/>
      <c r="F75" s="861"/>
      <c r="G75" s="861"/>
      <c r="H75" s="861"/>
      <c r="I75" s="861"/>
      <c r="J75" s="861"/>
      <c r="K75" s="861"/>
      <c r="L75" s="861"/>
      <c r="M75" s="861"/>
      <c r="N75" s="861"/>
      <c r="O75" s="861"/>
      <c r="P75" s="862"/>
      <c r="Q75" s="864">
        <v>38877</v>
      </c>
      <c r="R75" s="865"/>
      <c r="S75" s="865"/>
      <c r="T75" s="865"/>
      <c r="U75" s="821"/>
      <c r="V75" s="866">
        <v>35991</v>
      </c>
      <c r="W75" s="865"/>
      <c r="X75" s="865"/>
      <c r="Y75" s="865"/>
      <c r="Z75" s="821"/>
      <c r="AA75" s="866">
        <v>2886</v>
      </c>
      <c r="AB75" s="865"/>
      <c r="AC75" s="865"/>
      <c r="AD75" s="865"/>
      <c r="AE75" s="821"/>
      <c r="AF75" s="866">
        <v>27482</v>
      </c>
      <c r="AG75" s="865"/>
      <c r="AH75" s="865"/>
      <c r="AI75" s="865"/>
      <c r="AJ75" s="821"/>
      <c r="AK75" s="817" t="s">
        <v>490</v>
      </c>
      <c r="AL75" s="817"/>
      <c r="AM75" s="817"/>
      <c r="AN75" s="817"/>
      <c r="AO75" s="817"/>
      <c r="AP75" s="866">
        <v>96454</v>
      </c>
      <c r="AQ75" s="865"/>
      <c r="AR75" s="865"/>
      <c r="AS75" s="865"/>
      <c r="AT75" s="821"/>
      <c r="AU75" s="817" t="s">
        <v>490</v>
      </c>
      <c r="AV75" s="817"/>
      <c r="AW75" s="817"/>
      <c r="AX75" s="817"/>
      <c r="AY75" s="817"/>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t="s">
        <v>558</v>
      </c>
      <c r="C76" s="861"/>
      <c r="D76" s="861"/>
      <c r="E76" s="861"/>
      <c r="F76" s="861"/>
      <c r="G76" s="861"/>
      <c r="H76" s="861"/>
      <c r="I76" s="861"/>
      <c r="J76" s="861"/>
      <c r="K76" s="861"/>
      <c r="L76" s="861"/>
      <c r="M76" s="861"/>
      <c r="N76" s="861"/>
      <c r="O76" s="861"/>
      <c r="P76" s="862"/>
      <c r="Q76" s="864">
        <v>6104</v>
      </c>
      <c r="R76" s="865"/>
      <c r="S76" s="865"/>
      <c r="T76" s="865"/>
      <c r="U76" s="821"/>
      <c r="V76" s="866">
        <v>5983</v>
      </c>
      <c r="W76" s="865"/>
      <c r="X76" s="865"/>
      <c r="Y76" s="865"/>
      <c r="Z76" s="821"/>
      <c r="AA76" s="866">
        <v>121</v>
      </c>
      <c r="AB76" s="865"/>
      <c r="AC76" s="865"/>
      <c r="AD76" s="865"/>
      <c r="AE76" s="821"/>
      <c r="AF76" s="866">
        <v>17694</v>
      </c>
      <c r="AG76" s="865"/>
      <c r="AH76" s="865"/>
      <c r="AI76" s="865"/>
      <c r="AJ76" s="821"/>
      <c r="AK76" s="817" t="s">
        <v>490</v>
      </c>
      <c r="AL76" s="817"/>
      <c r="AM76" s="817"/>
      <c r="AN76" s="817"/>
      <c r="AO76" s="817"/>
      <c r="AP76" s="866">
        <v>24010</v>
      </c>
      <c r="AQ76" s="865"/>
      <c r="AR76" s="865"/>
      <c r="AS76" s="865"/>
      <c r="AT76" s="821"/>
      <c r="AU76" s="817" t="s">
        <v>490</v>
      </c>
      <c r="AV76" s="817"/>
      <c r="AW76" s="817"/>
      <c r="AX76" s="817"/>
      <c r="AY76" s="817"/>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379</v>
      </c>
      <c r="B88" s="776" t="s">
        <v>403</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f>SUM(AF68:AJ87)</f>
        <v>72313</v>
      </c>
      <c r="AG88" s="831"/>
      <c r="AH88" s="831"/>
      <c r="AI88" s="831"/>
      <c r="AJ88" s="831"/>
      <c r="AK88" s="828"/>
      <c r="AL88" s="828"/>
      <c r="AM88" s="828"/>
      <c r="AN88" s="828"/>
      <c r="AO88" s="828"/>
      <c r="AP88" s="831">
        <f>SUM(AP68:AT87)</f>
        <v>127036</v>
      </c>
      <c r="AQ88" s="831"/>
      <c r="AR88" s="831"/>
      <c r="AS88" s="831"/>
      <c r="AT88" s="831"/>
      <c r="AU88" s="831">
        <f>SUM(AU68:AY87)</f>
        <v>1763</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379</v>
      </c>
      <c r="BR102" s="776" t="s">
        <v>404</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649</v>
      </c>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405</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406</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409</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410</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411</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412</v>
      </c>
      <c r="AB109" s="880"/>
      <c r="AC109" s="880"/>
      <c r="AD109" s="880"/>
      <c r="AE109" s="881"/>
      <c r="AF109" s="879" t="s">
        <v>413</v>
      </c>
      <c r="AG109" s="880"/>
      <c r="AH109" s="880"/>
      <c r="AI109" s="880"/>
      <c r="AJ109" s="881"/>
      <c r="AK109" s="879" t="s">
        <v>294</v>
      </c>
      <c r="AL109" s="880"/>
      <c r="AM109" s="880"/>
      <c r="AN109" s="880"/>
      <c r="AO109" s="881"/>
      <c r="AP109" s="879" t="s">
        <v>414</v>
      </c>
      <c r="AQ109" s="880"/>
      <c r="AR109" s="880"/>
      <c r="AS109" s="880"/>
      <c r="AT109" s="882"/>
      <c r="AU109" s="899" t="s">
        <v>411</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412</v>
      </c>
      <c r="BR109" s="880"/>
      <c r="BS109" s="880"/>
      <c r="BT109" s="880"/>
      <c r="BU109" s="881"/>
      <c r="BV109" s="879" t="s">
        <v>413</v>
      </c>
      <c r="BW109" s="880"/>
      <c r="BX109" s="880"/>
      <c r="BY109" s="880"/>
      <c r="BZ109" s="881"/>
      <c r="CA109" s="879" t="s">
        <v>294</v>
      </c>
      <c r="CB109" s="880"/>
      <c r="CC109" s="880"/>
      <c r="CD109" s="880"/>
      <c r="CE109" s="881"/>
      <c r="CF109" s="900" t="s">
        <v>414</v>
      </c>
      <c r="CG109" s="900"/>
      <c r="CH109" s="900"/>
      <c r="CI109" s="900"/>
      <c r="CJ109" s="900"/>
      <c r="CK109" s="879" t="s">
        <v>415</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412</v>
      </c>
      <c r="DH109" s="880"/>
      <c r="DI109" s="880"/>
      <c r="DJ109" s="880"/>
      <c r="DK109" s="881"/>
      <c r="DL109" s="879" t="s">
        <v>413</v>
      </c>
      <c r="DM109" s="880"/>
      <c r="DN109" s="880"/>
      <c r="DO109" s="880"/>
      <c r="DP109" s="881"/>
      <c r="DQ109" s="879" t="s">
        <v>294</v>
      </c>
      <c r="DR109" s="880"/>
      <c r="DS109" s="880"/>
      <c r="DT109" s="880"/>
      <c r="DU109" s="881"/>
      <c r="DV109" s="879" t="s">
        <v>414</v>
      </c>
      <c r="DW109" s="880"/>
      <c r="DX109" s="880"/>
      <c r="DY109" s="880"/>
      <c r="DZ109" s="882"/>
    </row>
    <row r="110" spans="1:131" s="212" customFormat="1" ht="26.25" customHeight="1" x14ac:dyDescent="0.2">
      <c r="A110" s="883" t="s">
        <v>416</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3780961</v>
      </c>
      <c r="AB110" s="887"/>
      <c r="AC110" s="887"/>
      <c r="AD110" s="887"/>
      <c r="AE110" s="888"/>
      <c r="AF110" s="889">
        <v>3764518</v>
      </c>
      <c r="AG110" s="887"/>
      <c r="AH110" s="887"/>
      <c r="AI110" s="887"/>
      <c r="AJ110" s="888"/>
      <c r="AK110" s="889">
        <v>3320182</v>
      </c>
      <c r="AL110" s="887"/>
      <c r="AM110" s="887"/>
      <c r="AN110" s="887"/>
      <c r="AO110" s="888"/>
      <c r="AP110" s="890">
        <v>14.3</v>
      </c>
      <c r="AQ110" s="891"/>
      <c r="AR110" s="891"/>
      <c r="AS110" s="891"/>
      <c r="AT110" s="892"/>
      <c r="AU110" s="893" t="s">
        <v>69</v>
      </c>
      <c r="AV110" s="894"/>
      <c r="AW110" s="894"/>
      <c r="AX110" s="894"/>
      <c r="AY110" s="894"/>
      <c r="AZ110" s="916" t="s">
        <v>417</v>
      </c>
      <c r="BA110" s="884"/>
      <c r="BB110" s="884"/>
      <c r="BC110" s="884"/>
      <c r="BD110" s="884"/>
      <c r="BE110" s="884"/>
      <c r="BF110" s="884"/>
      <c r="BG110" s="884"/>
      <c r="BH110" s="884"/>
      <c r="BI110" s="884"/>
      <c r="BJ110" s="884"/>
      <c r="BK110" s="884"/>
      <c r="BL110" s="884"/>
      <c r="BM110" s="884"/>
      <c r="BN110" s="884"/>
      <c r="BO110" s="884"/>
      <c r="BP110" s="885"/>
      <c r="BQ110" s="917">
        <v>32755596</v>
      </c>
      <c r="BR110" s="918"/>
      <c r="BS110" s="918"/>
      <c r="BT110" s="918"/>
      <c r="BU110" s="918"/>
      <c r="BV110" s="918">
        <v>31474913</v>
      </c>
      <c r="BW110" s="918"/>
      <c r="BX110" s="918"/>
      <c r="BY110" s="918"/>
      <c r="BZ110" s="918"/>
      <c r="CA110" s="918">
        <v>30644043</v>
      </c>
      <c r="CB110" s="918"/>
      <c r="CC110" s="918"/>
      <c r="CD110" s="918"/>
      <c r="CE110" s="918"/>
      <c r="CF110" s="931">
        <v>132.1</v>
      </c>
      <c r="CG110" s="932"/>
      <c r="CH110" s="932"/>
      <c r="CI110" s="932"/>
      <c r="CJ110" s="932"/>
      <c r="CK110" s="933" t="s">
        <v>418</v>
      </c>
      <c r="CL110" s="934"/>
      <c r="CM110" s="916" t="s">
        <v>419</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420</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421</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422</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423</v>
      </c>
      <c r="B112" s="940"/>
      <c r="C112" s="910" t="s">
        <v>424</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425</v>
      </c>
      <c r="BA112" s="910"/>
      <c r="BB112" s="910"/>
      <c r="BC112" s="910"/>
      <c r="BD112" s="910"/>
      <c r="BE112" s="910"/>
      <c r="BF112" s="910"/>
      <c r="BG112" s="910"/>
      <c r="BH112" s="910"/>
      <c r="BI112" s="910"/>
      <c r="BJ112" s="910"/>
      <c r="BK112" s="910"/>
      <c r="BL112" s="910"/>
      <c r="BM112" s="910"/>
      <c r="BN112" s="910"/>
      <c r="BO112" s="910"/>
      <c r="BP112" s="911"/>
      <c r="BQ112" s="912">
        <v>15015919</v>
      </c>
      <c r="BR112" s="913"/>
      <c r="BS112" s="913"/>
      <c r="BT112" s="913"/>
      <c r="BU112" s="913"/>
      <c r="BV112" s="913">
        <v>13833079</v>
      </c>
      <c r="BW112" s="913"/>
      <c r="BX112" s="913"/>
      <c r="BY112" s="913"/>
      <c r="BZ112" s="913"/>
      <c r="CA112" s="913">
        <v>12642092</v>
      </c>
      <c r="CB112" s="913"/>
      <c r="CC112" s="913"/>
      <c r="CD112" s="913"/>
      <c r="CE112" s="913"/>
      <c r="CF112" s="907">
        <v>54.5</v>
      </c>
      <c r="CG112" s="908"/>
      <c r="CH112" s="908"/>
      <c r="CI112" s="908"/>
      <c r="CJ112" s="908"/>
      <c r="CK112" s="935"/>
      <c r="CL112" s="936"/>
      <c r="CM112" s="909" t="s">
        <v>426</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427</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1469794</v>
      </c>
      <c r="AB113" s="925"/>
      <c r="AC113" s="925"/>
      <c r="AD113" s="925"/>
      <c r="AE113" s="926"/>
      <c r="AF113" s="927">
        <v>1439000</v>
      </c>
      <c r="AG113" s="925"/>
      <c r="AH113" s="925"/>
      <c r="AI113" s="925"/>
      <c r="AJ113" s="926"/>
      <c r="AK113" s="927">
        <v>1413812</v>
      </c>
      <c r="AL113" s="925"/>
      <c r="AM113" s="925"/>
      <c r="AN113" s="925"/>
      <c r="AO113" s="926"/>
      <c r="AP113" s="928">
        <v>6.1</v>
      </c>
      <c r="AQ113" s="929"/>
      <c r="AR113" s="929"/>
      <c r="AS113" s="929"/>
      <c r="AT113" s="930"/>
      <c r="AU113" s="895"/>
      <c r="AV113" s="896"/>
      <c r="AW113" s="896"/>
      <c r="AX113" s="896"/>
      <c r="AY113" s="896"/>
      <c r="AZ113" s="909" t="s">
        <v>428</v>
      </c>
      <c r="BA113" s="910"/>
      <c r="BB113" s="910"/>
      <c r="BC113" s="910"/>
      <c r="BD113" s="910"/>
      <c r="BE113" s="910"/>
      <c r="BF113" s="910"/>
      <c r="BG113" s="910"/>
      <c r="BH113" s="910"/>
      <c r="BI113" s="910"/>
      <c r="BJ113" s="910"/>
      <c r="BK113" s="910"/>
      <c r="BL113" s="910"/>
      <c r="BM113" s="910"/>
      <c r="BN113" s="910"/>
      <c r="BO113" s="910"/>
      <c r="BP113" s="911"/>
      <c r="BQ113" s="912">
        <v>1730249</v>
      </c>
      <c r="BR113" s="913"/>
      <c r="BS113" s="913"/>
      <c r="BT113" s="913"/>
      <c r="BU113" s="913"/>
      <c r="BV113" s="913">
        <v>1627230</v>
      </c>
      <c r="BW113" s="913"/>
      <c r="BX113" s="913"/>
      <c r="BY113" s="913"/>
      <c r="BZ113" s="913"/>
      <c r="CA113" s="913">
        <v>1763321</v>
      </c>
      <c r="CB113" s="913"/>
      <c r="CC113" s="913"/>
      <c r="CD113" s="913"/>
      <c r="CE113" s="913"/>
      <c r="CF113" s="907">
        <v>7.6</v>
      </c>
      <c r="CG113" s="908"/>
      <c r="CH113" s="908"/>
      <c r="CI113" s="908"/>
      <c r="CJ113" s="908"/>
      <c r="CK113" s="935"/>
      <c r="CL113" s="936"/>
      <c r="CM113" s="909" t="s">
        <v>429</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430</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195197</v>
      </c>
      <c r="AB114" s="946"/>
      <c r="AC114" s="946"/>
      <c r="AD114" s="946"/>
      <c r="AE114" s="947"/>
      <c r="AF114" s="948">
        <v>190385</v>
      </c>
      <c r="AG114" s="946"/>
      <c r="AH114" s="946"/>
      <c r="AI114" s="946"/>
      <c r="AJ114" s="947"/>
      <c r="AK114" s="948">
        <v>172269</v>
      </c>
      <c r="AL114" s="946"/>
      <c r="AM114" s="946"/>
      <c r="AN114" s="946"/>
      <c r="AO114" s="947"/>
      <c r="AP114" s="949">
        <v>0.7</v>
      </c>
      <c r="AQ114" s="950"/>
      <c r="AR114" s="950"/>
      <c r="AS114" s="950"/>
      <c r="AT114" s="951"/>
      <c r="AU114" s="895"/>
      <c r="AV114" s="896"/>
      <c r="AW114" s="896"/>
      <c r="AX114" s="896"/>
      <c r="AY114" s="896"/>
      <c r="AZ114" s="909" t="s">
        <v>431</v>
      </c>
      <c r="BA114" s="910"/>
      <c r="BB114" s="910"/>
      <c r="BC114" s="910"/>
      <c r="BD114" s="910"/>
      <c r="BE114" s="910"/>
      <c r="BF114" s="910"/>
      <c r="BG114" s="910"/>
      <c r="BH114" s="910"/>
      <c r="BI114" s="910"/>
      <c r="BJ114" s="910"/>
      <c r="BK114" s="910"/>
      <c r="BL114" s="910"/>
      <c r="BM114" s="910"/>
      <c r="BN114" s="910"/>
      <c r="BO114" s="910"/>
      <c r="BP114" s="911"/>
      <c r="BQ114" s="912">
        <v>3262100</v>
      </c>
      <c r="BR114" s="913"/>
      <c r="BS114" s="913"/>
      <c r="BT114" s="913"/>
      <c r="BU114" s="913"/>
      <c r="BV114" s="913">
        <v>3368341</v>
      </c>
      <c r="BW114" s="913"/>
      <c r="BX114" s="913"/>
      <c r="BY114" s="913"/>
      <c r="BZ114" s="913"/>
      <c r="CA114" s="913">
        <v>3379365</v>
      </c>
      <c r="CB114" s="913"/>
      <c r="CC114" s="913"/>
      <c r="CD114" s="913"/>
      <c r="CE114" s="913"/>
      <c r="CF114" s="907">
        <v>14.6</v>
      </c>
      <c r="CG114" s="908"/>
      <c r="CH114" s="908"/>
      <c r="CI114" s="908"/>
      <c r="CJ114" s="908"/>
      <c r="CK114" s="935"/>
      <c r="CL114" s="936"/>
      <c r="CM114" s="909" t="s">
        <v>432</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433</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434</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435</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436</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437</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438</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439</v>
      </c>
      <c r="Z117" s="881"/>
      <c r="AA117" s="965">
        <v>5445952</v>
      </c>
      <c r="AB117" s="966"/>
      <c r="AC117" s="966"/>
      <c r="AD117" s="966"/>
      <c r="AE117" s="967"/>
      <c r="AF117" s="968">
        <v>5393903</v>
      </c>
      <c r="AG117" s="966"/>
      <c r="AH117" s="966"/>
      <c r="AI117" s="966"/>
      <c r="AJ117" s="967"/>
      <c r="AK117" s="968">
        <v>4906263</v>
      </c>
      <c r="AL117" s="966"/>
      <c r="AM117" s="966"/>
      <c r="AN117" s="966"/>
      <c r="AO117" s="967"/>
      <c r="AP117" s="969"/>
      <c r="AQ117" s="970"/>
      <c r="AR117" s="970"/>
      <c r="AS117" s="970"/>
      <c r="AT117" s="971"/>
      <c r="AU117" s="895"/>
      <c r="AV117" s="896"/>
      <c r="AW117" s="896"/>
      <c r="AX117" s="896"/>
      <c r="AY117" s="896"/>
      <c r="AZ117" s="961" t="s">
        <v>440</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441</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415</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412</v>
      </c>
      <c r="AB118" s="880"/>
      <c r="AC118" s="880"/>
      <c r="AD118" s="880"/>
      <c r="AE118" s="881"/>
      <c r="AF118" s="879" t="s">
        <v>413</v>
      </c>
      <c r="AG118" s="880"/>
      <c r="AH118" s="880"/>
      <c r="AI118" s="880"/>
      <c r="AJ118" s="881"/>
      <c r="AK118" s="879" t="s">
        <v>294</v>
      </c>
      <c r="AL118" s="880"/>
      <c r="AM118" s="880"/>
      <c r="AN118" s="880"/>
      <c r="AO118" s="881"/>
      <c r="AP118" s="957" t="s">
        <v>414</v>
      </c>
      <c r="AQ118" s="958"/>
      <c r="AR118" s="958"/>
      <c r="AS118" s="958"/>
      <c r="AT118" s="959"/>
      <c r="AU118" s="895"/>
      <c r="AV118" s="896"/>
      <c r="AW118" s="896"/>
      <c r="AX118" s="896"/>
      <c r="AY118" s="896"/>
      <c r="AZ118" s="960" t="s">
        <v>442</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443</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418</v>
      </c>
      <c r="B119" s="934"/>
      <c r="C119" s="916" t="s">
        <v>419</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444</v>
      </c>
      <c r="BP119" s="992"/>
      <c r="BQ119" s="986">
        <v>52763864</v>
      </c>
      <c r="BR119" s="987"/>
      <c r="BS119" s="987"/>
      <c r="BT119" s="987"/>
      <c r="BU119" s="987"/>
      <c r="BV119" s="987">
        <v>50303563</v>
      </c>
      <c r="BW119" s="987"/>
      <c r="BX119" s="987"/>
      <c r="BY119" s="987"/>
      <c r="BZ119" s="987"/>
      <c r="CA119" s="987">
        <v>48428821</v>
      </c>
      <c r="CB119" s="987"/>
      <c r="CC119" s="987"/>
      <c r="CD119" s="987"/>
      <c r="CE119" s="987"/>
      <c r="CF119" s="988"/>
      <c r="CG119" s="989"/>
      <c r="CH119" s="989"/>
      <c r="CI119" s="989"/>
      <c r="CJ119" s="990"/>
      <c r="CK119" s="937"/>
      <c r="CL119" s="938"/>
      <c r="CM119" s="960" t="s">
        <v>445</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422</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446</v>
      </c>
      <c r="AV120" s="979"/>
      <c r="AW120" s="979"/>
      <c r="AX120" s="979"/>
      <c r="AY120" s="980"/>
      <c r="AZ120" s="916" t="s">
        <v>447</v>
      </c>
      <c r="BA120" s="884"/>
      <c r="BB120" s="884"/>
      <c r="BC120" s="884"/>
      <c r="BD120" s="884"/>
      <c r="BE120" s="884"/>
      <c r="BF120" s="884"/>
      <c r="BG120" s="884"/>
      <c r="BH120" s="884"/>
      <c r="BI120" s="884"/>
      <c r="BJ120" s="884"/>
      <c r="BK120" s="884"/>
      <c r="BL120" s="884"/>
      <c r="BM120" s="884"/>
      <c r="BN120" s="884"/>
      <c r="BO120" s="884"/>
      <c r="BP120" s="885"/>
      <c r="BQ120" s="917">
        <v>20332179</v>
      </c>
      <c r="BR120" s="918"/>
      <c r="BS120" s="918"/>
      <c r="BT120" s="918"/>
      <c r="BU120" s="918"/>
      <c r="BV120" s="918">
        <v>20998462</v>
      </c>
      <c r="BW120" s="918"/>
      <c r="BX120" s="918"/>
      <c r="BY120" s="918"/>
      <c r="BZ120" s="918"/>
      <c r="CA120" s="918">
        <v>21121504</v>
      </c>
      <c r="CB120" s="918"/>
      <c r="CC120" s="918"/>
      <c r="CD120" s="918"/>
      <c r="CE120" s="918"/>
      <c r="CF120" s="931">
        <v>91.1</v>
      </c>
      <c r="CG120" s="932"/>
      <c r="CH120" s="932"/>
      <c r="CI120" s="932"/>
      <c r="CJ120" s="932"/>
      <c r="CK120" s="993" t="s">
        <v>448</v>
      </c>
      <c r="CL120" s="994"/>
      <c r="CM120" s="994"/>
      <c r="CN120" s="994"/>
      <c r="CO120" s="995"/>
      <c r="CP120" s="1001" t="s">
        <v>397</v>
      </c>
      <c r="CQ120" s="1002"/>
      <c r="CR120" s="1002"/>
      <c r="CS120" s="1002"/>
      <c r="CT120" s="1002"/>
      <c r="CU120" s="1002"/>
      <c r="CV120" s="1002"/>
      <c r="CW120" s="1002"/>
      <c r="CX120" s="1002"/>
      <c r="CY120" s="1002"/>
      <c r="CZ120" s="1002"/>
      <c r="DA120" s="1002"/>
      <c r="DB120" s="1002"/>
      <c r="DC120" s="1002"/>
      <c r="DD120" s="1002"/>
      <c r="DE120" s="1002"/>
      <c r="DF120" s="1003"/>
      <c r="DG120" s="917">
        <v>14950471</v>
      </c>
      <c r="DH120" s="918"/>
      <c r="DI120" s="918"/>
      <c r="DJ120" s="918"/>
      <c r="DK120" s="918"/>
      <c r="DL120" s="918">
        <v>13779846</v>
      </c>
      <c r="DM120" s="918"/>
      <c r="DN120" s="918"/>
      <c r="DO120" s="918"/>
      <c r="DP120" s="918"/>
      <c r="DQ120" s="918">
        <v>12609851</v>
      </c>
      <c r="DR120" s="918"/>
      <c r="DS120" s="918"/>
      <c r="DT120" s="918"/>
      <c r="DU120" s="918"/>
      <c r="DV120" s="919">
        <v>54.4</v>
      </c>
      <c r="DW120" s="919"/>
      <c r="DX120" s="919"/>
      <c r="DY120" s="919"/>
      <c r="DZ120" s="920"/>
    </row>
    <row r="121" spans="1:130" s="212" customFormat="1" ht="26.25" customHeight="1" x14ac:dyDescent="0.2">
      <c r="A121" s="1044"/>
      <c r="B121" s="936"/>
      <c r="C121" s="961" t="s">
        <v>449</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450</v>
      </c>
      <c r="BA121" s="910"/>
      <c r="BB121" s="910"/>
      <c r="BC121" s="910"/>
      <c r="BD121" s="910"/>
      <c r="BE121" s="910"/>
      <c r="BF121" s="910"/>
      <c r="BG121" s="910"/>
      <c r="BH121" s="910"/>
      <c r="BI121" s="910"/>
      <c r="BJ121" s="910"/>
      <c r="BK121" s="910"/>
      <c r="BL121" s="910"/>
      <c r="BM121" s="910"/>
      <c r="BN121" s="910"/>
      <c r="BO121" s="910"/>
      <c r="BP121" s="911"/>
      <c r="BQ121" s="912">
        <v>8799954</v>
      </c>
      <c r="BR121" s="913"/>
      <c r="BS121" s="913"/>
      <c r="BT121" s="913"/>
      <c r="BU121" s="913"/>
      <c r="BV121" s="913">
        <v>8345532</v>
      </c>
      <c r="BW121" s="913"/>
      <c r="BX121" s="913"/>
      <c r="BY121" s="913"/>
      <c r="BZ121" s="913"/>
      <c r="CA121" s="913">
        <v>8229810</v>
      </c>
      <c r="CB121" s="913"/>
      <c r="CC121" s="913"/>
      <c r="CD121" s="913"/>
      <c r="CE121" s="913"/>
      <c r="CF121" s="907">
        <v>35.5</v>
      </c>
      <c r="CG121" s="908"/>
      <c r="CH121" s="908"/>
      <c r="CI121" s="908"/>
      <c r="CJ121" s="908"/>
      <c r="CK121" s="996"/>
      <c r="CL121" s="997"/>
      <c r="CM121" s="997"/>
      <c r="CN121" s="997"/>
      <c r="CO121" s="998"/>
      <c r="CP121" s="1006" t="s">
        <v>395</v>
      </c>
      <c r="CQ121" s="1007"/>
      <c r="CR121" s="1007"/>
      <c r="CS121" s="1007"/>
      <c r="CT121" s="1007"/>
      <c r="CU121" s="1007"/>
      <c r="CV121" s="1007"/>
      <c r="CW121" s="1007"/>
      <c r="CX121" s="1007"/>
      <c r="CY121" s="1007"/>
      <c r="CZ121" s="1007"/>
      <c r="DA121" s="1007"/>
      <c r="DB121" s="1007"/>
      <c r="DC121" s="1007"/>
      <c r="DD121" s="1007"/>
      <c r="DE121" s="1007"/>
      <c r="DF121" s="1008"/>
      <c r="DG121" s="912">
        <v>65448</v>
      </c>
      <c r="DH121" s="913"/>
      <c r="DI121" s="913"/>
      <c r="DJ121" s="913"/>
      <c r="DK121" s="913"/>
      <c r="DL121" s="913">
        <v>53233</v>
      </c>
      <c r="DM121" s="913"/>
      <c r="DN121" s="913"/>
      <c r="DO121" s="913"/>
      <c r="DP121" s="913"/>
      <c r="DQ121" s="913">
        <v>32241</v>
      </c>
      <c r="DR121" s="913"/>
      <c r="DS121" s="913"/>
      <c r="DT121" s="913"/>
      <c r="DU121" s="913"/>
      <c r="DV121" s="914">
        <v>0.1</v>
      </c>
      <c r="DW121" s="914"/>
      <c r="DX121" s="914"/>
      <c r="DY121" s="914"/>
      <c r="DZ121" s="915"/>
    </row>
    <row r="122" spans="1:130" s="212" customFormat="1" ht="26.25" customHeight="1" x14ac:dyDescent="0.2">
      <c r="A122" s="1044"/>
      <c r="B122" s="936"/>
      <c r="C122" s="909" t="s">
        <v>432</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451</v>
      </c>
      <c r="BA122" s="952"/>
      <c r="BB122" s="952"/>
      <c r="BC122" s="952"/>
      <c r="BD122" s="952"/>
      <c r="BE122" s="952"/>
      <c r="BF122" s="952"/>
      <c r="BG122" s="952"/>
      <c r="BH122" s="952"/>
      <c r="BI122" s="952"/>
      <c r="BJ122" s="952"/>
      <c r="BK122" s="952"/>
      <c r="BL122" s="952"/>
      <c r="BM122" s="952"/>
      <c r="BN122" s="952"/>
      <c r="BO122" s="952"/>
      <c r="BP122" s="953"/>
      <c r="BQ122" s="986">
        <v>37327516</v>
      </c>
      <c r="BR122" s="987"/>
      <c r="BS122" s="987"/>
      <c r="BT122" s="987"/>
      <c r="BU122" s="987"/>
      <c r="BV122" s="987">
        <v>35654416</v>
      </c>
      <c r="BW122" s="987"/>
      <c r="BX122" s="987"/>
      <c r="BY122" s="987"/>
      <c r="BZ122" s="987"/>
      <c r="CA122" s="987">
        <v>33484683</v>
      </c>
      <c r="CB122" s="987"/>
      <c r="CC122" s="987"/>
      <c r="CD122" s="987"/>
      <c r="CE122" s="987"/>
      <c r="CF122" s="1004">
        <v>144.4</v>
      </c>
      <c r="CG122" s="1005"/>
      <c r="CH122" s="1005"/>
      <c r="CI122" s="1005"/>
      <c r="CJ122" s="1005"/>
      <c r="CK122" s="996"/>
      <c r="CL122" s="997"/>
      <c r="CM122" s="997"/>
      <c r="CN122" s="997"/>
      <c r="CO122" s="998"/>
      <c r="CP122" s="1006" t="s">
        <v>393</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438</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452</v>
      </c>
      <c r="BP123" s="992"/>
      <c r="BQ123" s="1050">
        <v>66459649</v>
      </c>
      <c r="BR123" s="1051"/>
      <c r="BS123" s="1051"/>
      <c r="BT123" s="1051"/>
      <c r="BU123" s="1051"/>
      <c r="BV123" s="1051">
        <v>64998410</v>
      </c>
      <c r="BW123" s="1051"/>
      <c r="BX123" s="1051"/>
      <c r="BY123" s="1051"/>
      <c r="BZ123" s="1051"/>
      <c r="CA123" s="1051">
        <v>62835997</v>
      </c>
      <c r="CB123" s="1051"/>
      <c r="CC123" s="1051"/>
      <c r="CD123" s="1051"/>
      <c r="CE123" s="1051"/>
      <c r="CF123" s="988"/>
      <c r="CG123" s="989"/>
      <c r="CH123" s="989"/>
      <c r="CI123" s="989"/>
      <c r="CJ123" s="990"/>
      <c r="CK123" s="996"/>
      <c r="CL123" s="997"/>
      <c r="CM123" s="997"/>
      <c r="CN123" s="997"/>
      <c r="CO123" s="998"/>
      <c r="CP123" s="1006" t="s">
        <v>394</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441</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453</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454</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443</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455</v>
      </c>
      <c r="CL125" s="994"/>
      <c r="CM125" s="994"/>
      <c r="CN125" s="994"/>
      <c r="CO125" s="995"/>
      <c r="CP125" s="916" t="s">
        <v>456</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445</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457</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458</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459</v>
      </c>
      <c r="AY127" s="1019"/>
      <c r="AZ127" s="1019"/>
      <c r="BA127" s="1019"/>
      <c r="BB127" s="1019"/>
      <c r="BC127" s="1019"/>
      <c r="BD127" s="1019"/>
      <c r="BE127" s="1020"/>
      <c r="BF127" s="1021" t="s">
        <v>460</v>
      </c>
      <c r="BG127" s="1019"/>
      <c r="BH127" s="1019"/>
      <c r="BI127" s="1019"/>
      <c r="BJ127" s="1019"/>
      <c r="BK127" s="1019"/>
      <c r="BL127" s="1020"/>
      <c r="BM127" s="1021" t="s">
        <v>461</v>
      </c>
      <c r="BN127" s="1019"/>
      <c r="BO127" s="1019"/>
      <c r="BP127" s="1019"/>
      <c r="BQ127" s="1019"/>
      <c r="BR127" s="1019"/>
      <c r="BS127" s="1020"/>
      <c r="BT127" s="1021" t="s">
        <v>462</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463</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464</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465</v>
      </c>
      <c r="X128" s="1030"/>
      <c r="Y128" s="1030"/>
      <c r="Z128" s="1031"/>
      <c r="AA128" s="1032">
        <v>1334951</v>
      </c>
      <c r="AB128" s="1033"/>
      <c r="AC128" s="1033"/>
      <c r="AD128" s="1033"/>
      <c r="AE128" s="1034"/>
      <c r="AF128" s="1035">
        <v>1357157</v>
      </c>
      <c r="AG128" s="1033"/>
      <c r="AH128" s="1033"/>
      <c r="AI128" s="1033"/>
      <c r="AJ128" s="1034"/>
      <c r="AK128" s="1035">
        <v>1356626</v>
      </c>
      <c r="AL128" s="1033"/>
      <c r="AM128" s="1033"/>
      <c r="AN128" s="1033"/>
      <c r="AO128" s="1034"/>
      <c r="AP128" s="1036"/>
      <c r="AQ128" s="1037"/>
      <c r="AR128" s="1037"/>
      <c r="AS128" s="1037"/>
      <c r="AT128" s="1038"/>
      <c r="AU128" s="214"/>
      <c r="AV128" s="214"/>
      <c r="AW128" s="214"/>
      <c r="AX128" s="883" t="s">
        <v>466</v>
      </c>
      <c r="AY128" s="884"/>
      <c r="AZ128" s="884"/>
      <c r="BA128" s="884"/>
      <c r="BB128" s="884"/>
      <c r="BC128" s="884"/>
      <c r="BD128" s="884"/>
      <c r="BE128" s="885"/>
      <c r="BF128" s="1039" t="s">
        <v>122</v>
      </c>
      <c r="BG128" s="1040"/>
      <c r="BH128" s="1040"/>
      <c r="BI128" s="1040"/>
      <c r="BJ128" s="1040"/>
      <c r="BK128" s="1040"/>
      <c r="BL128" s="1041"/>
      <c r="BM128" s="1039">
        <v>11.99</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467</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468</v>
      </c>
      <c r="X129" s="1058"/>
      <c r="Y129" s="1058"/>
      <c r="Z129" s="1059"/>
      <c r="AA129" s="945">
        <v>25190391</v>
      </c>
      <c r="AB129" s="946"/>
      <c r="AC129" s="946"/>
      <c r="AD129" s="946"/>
      <c r="AE129" s="947"/>
      <c r="AF129" s="948">
        <v>25763352</v>
      </c>
      <c r="AG129" s="946"/>
      <c r="AH129" s="946"/>
      <c r="AI129" s="946"/>
      <c r="AJ129" s="947"/>
      <c r="AK129" s="948">
        <v>26456165</v>
      </c>
      <c r="AL129" s="946"/>
      <c r="AM129" s="946"/>
      <c r="AN129" s="946"/>
      <c r="AO129" s="947"/>
      <c r="AP129" s="1060"/>
      <c r="AQ129" s="1061"/>
      <c r="AR129" s="1061"/>
      <c r="AS129" s="1061"/>
      <c r="AT129" s="1062"/>
      <c r="AU129" s="215"/>
      <c r="AV129" s="215"/>
      <c r="AW129" s="215"/>
      <c r="AX129" s="1052" t="s">
        <v>469</v>
      </c>
      <c r="AY129" s="910"/>
      <c r="AZ129" s="910"/>
      <c r="BA129" s="910"/>
      <c r="BB129" s="910"/>
      <c r="BC129" s="910"/>
      <c r="BD129" s="910"/>
      <c r="BE129" s="911"/>
      <c r="BF129" s="1053" t="s">
        <v>122</v>
      </c>
      <c r="BG129" s="1054"/>
      <c r="BH129" s="1054"/>
      <c r="BI129" s="1054"/>
      <c r="BJ129" s="1054"/>
      <c r="BK129" s="1054"/>
      <c r="BL129" s="1055"/>
      <c r="BM129" s="1053">
        <v>16.989999999999998</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470</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471</v>
      </c>
      <c r="X130" s="1058"/>
      <c r="Y130" s="1058"/>
      <c r="Z130" s="1059"/>
      <c r="AA130" s="945">
        <v>3355372</v>
      </c>
      <c r="AB130" s="946"/>
      <c r="AC130" s="946"/>
      <c r="AD130" s="946"/>
      <c r="AE130" s="947"/>
      <c r="AF130" s="948">
        <v>3333264</v>
      </c>
      <c r="AG130" s="946"/>
      <c r="AH130" s="946"/>
      <c r="AI130" s="946"/>
      <c r="AJ130" s="947"/>
      <c r="AK130" s="948">
        <v>3260925</v>
      </c>
      <c r="AL130" s="946"/>
      <c r="AM130" s="946"/>
      <c r="AN130" s="946"/>
      <c r="AO130" s="947"/>
      <c r="AP130" s="1060"/>
      <c r="AQ130" s="1061"/>
      <c r="AR130" s="1061"/>
      <c r="AS130" s="1061"/>
      <c r="AT130" s="1062"/>
      <c r="AU130" s="215"/>
      <c r="AV130" s="215"/>
      <c r="AW130" s="215"/>
      <c r="AX130" s="1052" t="s">
        <v>472</v>
      </c>
      <c r="AY130" s="910"/>
      <c r="AZ130" s="910"/>
      <c r="BA130" s="910"/>
      <c r="BB130" s="910"/>
      <c r="BC130" s="910"/>
      <c r="BD130" s="910"/>
      <c r="BE130" s="911"/>
      <c r="BF130" s="1088">
        <v>2.6</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473</v>
      </c>
      <c r="X131" s="1095"/>
      <c r="Y131" s="1095"/>
      <c r="Z131" s="1096"/>
      <c r="AA131" s="991">
        <v>21835019</v>
      </c>
      <c r="AB131" s="973"/>
      <c r="AC131" s="973"/>
      <c r="AD131" s="973"/>
      <c r="AE131" s="974"/>
      <c r="AF131" s="972">
        <v>22430088</v>
      </c>
      <c r="AG131" s="973"/>
      <c r="AH131" s="973"/>
      <c r="AI131" s="973"/>
      <c r="AJ131" s="974"/>
      <c r="AK131" s="972">
        <v>23195240</v>
      </c>
      <c r="AL131" s="973"/>
      <c r="AM131" s="973"/>
      <c r="AN131" s="973"/>
      <c r="AO131" s="974"/>
      <c r="AP131" s="1097"/>
      <c r="AQ131" s="1098"/>
      <c r="AR131" s="1098"/>
      <c r="AS131" s="1098"/>
      <c r="AT131" s="1099"/>
      <c r="AU131" s="215"/>
      <c r="AV131" s="215"/>
      <c r="AW131" s="215"/>
      <c r="AX131" s="1070" t="s">
        <v>474</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475</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476</v>
      </c>
      <c r="W132" s="1081"/>
      <c r="X132" s="1081"/>
      <c r="Y132" s="1081"/>
      <c r="Z132" s="1082"/>
      <c r="AA132" s="1083">
        <v>3.4606290020000001</v>
      </c>
      <c r="AB132" s="1084"/>
      <c r="AC132" s="1084"/>
      <c r="AD132" s="1084"/>
      <c r="AE132" s="1085"/>
      <c r="AF132" s="1086">
        <v>3.1363318769999999</v>
      </c>
      <c r="AG132" s="1084"/>
      <c r="AH132" s="1084"/>
      <c r="AI132" s="1084"/>
      <c r="AJ132" s="1085"/>
      <c r="AK132" s="1086">
        <v>1.2447036549999999</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477</v>
      </c>
      <c r="W133" s="1064"/>
      <c r="X133" s="1064"/>
      <c r="Y133" s="1064"/>
      <c r="Z133" s="1065"/>
      <c r="AA133" s="1066">
        <v>4.5</v>
      </c>
      <c r="AB133" s="1067"/>
      <c r="AC133" s="1067"/>
      <c r="AD133" s="1067"/>
      <c r="AE133" s="1068"/>
      <c r="AF133" s="1066">
        <v>4.0999999999999996</v>
      </c>
      <c r="AG133" s="1067"/>
      <c r="AH133" s="1067"/>
      <c r="AI133" s="1067"/>
      <c r="AJ133" s="1068"/>
      <c r="AK133" s="1066">
        <v>2.6</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Sa3L6K4X9fxjBhk7UrdalisgniT08iJ91OKaq+XFdtOEJNIr9azMBIlmMiLAlPnjWD9diFsL0TaBVW4osAuYA==" saltValue="G9jthUyrjoS3D+rmY3iD7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NOMcXHvbcLQ1r5xeFW2685J1bkdBRmYPiAv3sPCyGA+erDnnlvkhzk8YhAXhblbuE558OBGn1INJgxNCChOjLw==" saltValue="RnKf5PmuihVl1DZZkqPblA=="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XkFEzmS6uIYGNVtcMNJts/5Y1ElUHmCgLQtTPcxOqoJt99d68PYGxE3MQk1UyTgctvyylJNc5E89ozNsqWJGzQ==" saltValue="rhqntnroGZXCHbrfHlxs/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01" t="s">
        <v>481</v>
      </c>
      <c r="AP7" s="253"/>
      <c r="AQ7" s="254" t="s">
        <v>482</v>
      </c>
      <c r="AR7" s="255"/>
    </row>
    <row r="8" spans="1:46" ht="13" x14ac:dyDescent="0.2">
      <c r="A8" s="247"/>
      <c r="AK8" s="256"/>
      <c r="AL8" s="257"/>
      <c r="AM8" s="257"/>
      <c r="AN8" s="258"/>
      <c r="AO8" s="1102"/>
      <c r="AP8" s="259" t="s">
        <v>483</v>
      </c>
      <c r="AQ8" s="260" t="s">
        <v>484</v>
      </c>
      <c r="AR8" s="261" t="s">
        <v>485</v>
      </c>
    </row>
    <row r="9" spans="1:46" ht="13" x14ac:dyDescent="0.2">
      <c r="A9" s="247"/>
      <c r="AK9" s="1103" t="s">
        <v>486</v>
      </c>
      <c r="AL9" s="1104"/>
      <c r="AM9" s="1104"/>
      <c r="AN9" s="1105"/>
      <c r="AO9" s="262">
        <v>6446210</v>
      </c>
      <c r="AP9" s="262">
        <v>55721</v>
      </c>
      <c r="AQ9" s="263">
        <v>68274</v>
      </c>
      <c r="AR9" s="264">
        <v>-18.399999999999999</v>
      </c>
    </row>
    <row r="10" spans="1:46" ht="13.5" customHeight="1" x14ac:dyDescent="0.2">
      <c r="A10" s="247"/>
      <c r="AK10" s="1103" t="s">
        <v>487</v>
      </c>
      <c r="AL10" s="1104"/>
      <c r="AM10" s="1104"/>
      <c r="AN10" s="1105"/>
      <c r="AO10" s="265">
        <v>1084314</v>
      </c>
      <c r="AP10" s="265">
        <v>9373</v>
      </c>
      <c r="AQ10" s="266">
        <v>4860</v>
      </c>
      <c r="AR10" s="267">
        <v>92.9</v>
      </c>
    </row>
    <row r="11" spans="1:46" ht="13.5" customHeight="1" x14ac:dyDescent="0.2">
      <c r="A11" s="247"/>
      <c r="AK11" s="1103" t="s">
        <v>488</v>
      </c>
      <c r="AL11" s="1104"/>
      <c r="AM11" s="1104"/>
      <c r="AN11" s="1105"/>
      <c r="AO11" s="265">
        <v>46593</v>
      </c>
      <c r="AP11" s="265">
        <v>403</v>
      </c>
      <c r="AQ11" s="266">
        <v>567</v>
      </c>
      <c r="AR11" s="267">
        <v>-28.9</v>
      </c>
    </row>
    <row r="12" spans="1:46" ht="13.5" customHeight="1" x14ac:dyDescent="0.2">
      <c r="A12" s="247"/>
      <c r="AK12" s="1103" t="s">
        <v>489</v>
      </c>
      <c r="AL12" s="1104"/>
      <c r="AM12" s="1104"/>
      <c r="AN12" s="1105"/>
      <c r="AO12" s="265" t="s">
        <v>490</v>
      </c>
      <c r="AP12" s="265" t="s">
        <v>490</v>
      </c>
      <c r="AQ12" s="266">
        <v>16</v>
      </c>
      <c r="AR12" s="267" t="s">
        <v>490</v>
      </c>
    </row>
    <row r="13" spans="1:46" ht="13.5" customHeight="1" x14ac:dyDescent="0.2">
      <c r="A13" s="247"/>
      <c r="AK13" s="1103" t="s">
        <v>491</v>
      </c>
      <c r="AL13" s="1104"/>
      <c r="AM13" s="1104"/>
      <c r="AN13" s="1105"/>
      <c r="AO13" s="265">
        <v>336897</v>
      </c>
      <c r="AP13" s="265">
        <v>2912</v>
      </c>
      <c r="AQ13" s="266">
        <v>2777</v>
      </c>
      <c r="AR13" s="267">
        <v>4.9000000000000004</v>
      </c>
    </row>
    <row r="14" spans="1:46" ht="13.5" customHeight="1" x14ac:dyDescent="0.2">
      <c r="A14" s="247"/>
      <c r="AK14" s="1103" t="s">
        <v>492</v>
      </c>
      <c r="AL14" s="1104"/>
      <c r="AM14" s="1104"/>
      <c r="AN14" s="1105"/>
      <c r="AO14" s="265">
        <v>53046</v>
      </c>
      <c r="AP14" s="265">
        <v>459</v>
      </c>
      <c r="AQ14" s="266">
        <v>1330</v>
      </c>
      <c r="AR14" s="267">
        <v>-65.5</v>
      </c>
    </row>
    <row r="15" spans="1:46" ht="13.5" customHeight="1" x14ac:dyDescent="0.2">
      <c r="A15" s="247"/>
      <c r="AK15" s="1106" t="s">
        <v>493</v>
      </c>
      <c r="AL15" s="1107"/>
      <c r="AM15" s="1107"/>
      <c r="AN15" s="1108"/>
      <c r="AO15" s="265">
        <v>-309556</v>
      </c>
      <c r="AP15" s="265">
        <v>-2676</v>
      </c>
      <c r="AQ15" s="266">
        <v>-3833</v>
      </c>
      <c r="AR15" s="267">
        <v>-30.2</v>
      </c>
    </row>
    <row r="16" spans="1:46" ht="13" x14ac:dyDescent="0.2">
      <c r="A16" s="247"/>
      <c r="AK16" s="1106" t="s">
        <v>177</v>
      </c>
      <c r="AL16" s="1107"/>
      <c r="AM16" s="1107"/>
      <c r="AN16" s="1108"/>
      <c r="AO16" s="265">
        <v>7657504</v>
      </c>
      <c r="AP16" s="265">
        <v>66192</v>
      </c>
      <c r="AQ16" s="266">
        <v>73991</v>
      </c>
      <c r="AR16" s="267">
        <v>-10.5</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09" t="s">
        <v>498</v>
      </c>
      <c r="AL21" s="1110"/>
      <c r="AM21" s="1110"/>
      <c r="AN21" s="1111"/>
      <c r="AO21" s="277">
        <v>4.7699999999999996</v>
      </c>
      <c r="AP21" s="278">
        <v>6.28</v>
      </c>
      <c r="AQ21" s="279">
        <v>-1.51</v>
      </c>
      <c r="AS21" s="280"/>
      <c r="AT21" s="276"/>
    </row>
    <row r="22" spans="1:46" s="248" customFormat="1" ht="13" x14ac:dyDescent="0.2">
      <c r="A22" s="276"/>
      <c r="AK22" s="1109" t="s">
        <v>499</v>
      </c>
      <c r="AL22" s="1110"/>
      <c r="AM22" s="1110"/>
      <c r="AN22" s="1111"/>
      <c r="AO22" s="281">
        <v>96.5</v>
      </c>
      <c r="AP22" s="282">
        <v>98.7</v>
      </c>
      <c r="AQ22" s="283">
        <v>-2.2000000000000002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500</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01" t="s">
        <v>481</v>
      </c>
      <c r="AP30" s="253"/>
      <c r="AQ30" s="254" t="s">
        <v>482</v>
      </c>
      <c r="AR30" s="255"/>
    </row>
    <row r="31" spans="1:46" ht="13" x14ac:dyDescent="0.2">
      <c r="A31" s="247"/>
      <c r="AK31" s="256"/>
      <c r="AL31" s="257"/>
      <c r="AM31" s="257"/>
      <c r="AN31" s="258"/>
      <c r="AO31" s="1102"/>
      <c r="AP31" s="259" t="s">
        <v>483</v>
      </c>
      <c r="AQ31" s="260" t="s">
        <v>484</v>
      </c>
      <c r="AR31" s="261" t="s">
        <v>485</v>
      </c>
    </row>
    <row r="32" spans="1:46" ht="27" customHeight="1" x14ac:dyDescent="0.2">
      <c r="A32" s="247"/>
      <c r="AK32" s="1117" t="s">
        <v>503</v>
      </c>
      <c r="AL32" s="1118"/>
      <c r="AM32" s="1118"/>
      <c r="AN32" s="1119"/>
      <c r="AO32" s="291">
        <v>3320182</v>
      </c>
      <c r="AP32" s="291">
        <v>28700</v>
      </c>
      <c r="AQ32" s="292">
        <v>32402</v>
      </c>
      <c r="AR32" s="293">
        <v>-11.4</v>
      </c>
    </row>
    <row r="33" spans="1:46" ht="13.5" customHeight="1" x14ac:dyDescent="0.2">
      <c r="A33" s="247"/>
      <c r="AK33" s="1117" t="s">
        <v>504</v>
      </c>
      <c r="AL33" s="1118"/>
      <c r="AM33" s="1118"/>
      <c r="AN33" s="1119"/>
      <c r="AO33" s="291" t="s">
        <v>490</v>
      </c>
      <c r="AP33" s="291" t="s">
        <v>490</v>
      </c>
      <c r="AQ33" s="292" t="s">
        <v>490</v>
      </c>
      <c r="AR33" s="293" t="s">
        <v>490</v>
      </c>
    </row>
    <row r="34" spans="1:46" ht="27" customHeight="1" x14ac:dyDescent="0.2">
      <c r="A34" s="247"/>
      <c r="AK34" s="1117" t="s">
        <v>505</v>
      </c>
      <c r="AL34" s="1118"/>
      <c r="AM34" s="1118"/>
      <c r="AN34" s="1119"/>
      <c r="AO34" s="291" t="s">
        <v>490</v>
      </c>
      <c r="AP34" s="291" t="s">
        <v>490</v>
      </c>
      <c r="AQ34" s="292">
        <v>16</v>
      </c>
      <c r="AR34" s="293" t="s">
        <v>490</v>
      </c>
    </row>
    <row r="35" spans="1:46" ht="27" customHeight="1" x14ac:dyDescent="0.2">
      <c r="A35" s="247"/>
      <c r="AK35" s="1117" t="s">
        <v>506</v>
      </c>
      <c r="AL35" s="1118"/>
      <c r="AM35" s="1118"/>
      <c r="AN35" s="1119"/>
      <c r="AO35" s="291">
        <v>1413812</v>
      </c>
      <c r="AP35" s="291">
        <v>12221</v>
      </c>
      <c r="AQ35" s="292">
        <v>5520</v>
      </c>
      <c r="AR35" s="293">
        <v>121.4</v>
      </c>
    </row>
    <row r="36" spans="1:46" ht="27" customHeight="1" x14ac:dyDescent="0.2">
      <c r="A36" s="247"/>
      <c r="AK36" s="1117" t="s">
        <v>507</v>
      </c>
      <c r="AL36" s="1118"/>
      <c r="AM36" s="1118"/>
      <c r="AN36" s="1119"/>
      <c r="AO36" s="291">
        <v>172269</v>
      </c>
      <c r="AP36" s="291">
        <v>1489</v>
      </c>
      <c r="AQ36" s="292">
        <v>1296</v>
      </c>
      <c r="AR36" s="293">
        <v>14.9</v>
      </c>
    </row>
    <row r="37" spans="1:46" ht="13.5" customHeight="1" x14ac:dyDescent="0.2">
      <c r="A37" s="247"/>
      <c r="AK37" s="1117" t="s">
        <v>508</v>
      </c>
      <c r="AL37" s="1118"/>
      <c r="AM37" s="1118"/>
      <c r="AN37" s="1119"/>
      <c r="AO37" s="291" t="s">
        <v>490</v>
      </c>
      <c r="AP37" s="291" t="s">
        <v>490</v>
      </c>
      <c r="AQ37" s="292">
        <v>571</v>
      </c>
      <c r="AR37" s="293" t="s">
        <v>490</v>
      </c>
    </row>
    <row r="38" spans="1:46" ht="27" customHeight="1" x14ac:dyDescent="0.2">
      <c r="A38" s="247"/>
      <c r="AK38" s="1120" t="s">
        <v>509</v>
      </c>
      <c r="AL38" s="1121"/>
      <c r="AM38" s="1121"/>
      <c r="AN38" s="1122"/>
      <c r="AO38" s="294" t="s">
        <v>490</v>
      </c>
      <c r="AP38" s="294" t="s">
        <v>490</v>
      </c>
      <c r="AQ38" s="295">
        <v>0</v>
      </c>
      <c r="AR38" s="283" t="s">
        <v>490</v>
      </c>
      <c r="AS38" s="290"/>
    </row>
    <row r="39" spans="1:46" ht="13" x14ac:dyDescent="0.2">
      <c r="A39" s="247"/>
      <c r="AK39" s="1120" t="s">
        <v>510</v>
      </c>
      <c r="AL39" s="1121"/>
      <c r="AM39" s="1121"/>
      <c r="AN39" s="1122"/>
      <c r="AO39" s="291">
        <v>-1356626</v>
      </c>
      <c r="AP39" s="291">
        <v>-11727</v>
      </c>
      <c r="AQ39" s="292">
        <v>-6093</v>
      </c>
      <c r="AR39" s="293">
        <v>92.5</v>
      </c>
      <c r="AS39" s="290"/>
    </row>
    <row r="40" spans="1:46" ht="27" customHeight="1" x14ac:dyDescent="0.2">
      <c r="A40" s="247"/>
      <c r="AK40" s="1117" t="s">
        <v>511</v>
      </c>
      <c r="AL40" s="1118"/>
      <c r="AM40" s="1118"/>
      <c r="AN40" s="1119"/>
      <c r="AO40" s="291">
        <v>-3260925</v>
      </c>
      <c r="AP40" s="291">
        <v>-28187</v>
      </c>
      <c r="AQ40" s="292">
        <v>-23816</v>
      </c>
      <c r="AR40" s="293">
        <v>18.399999999999999</v>
      </c>
      <c r="AS40" s="290"/>
    </row>
    <row r="41" spans="1:46" ht="13" x14ac:dyDescent="0.2">
      <c r="A41" s="247"/>
      <c r="AK41" s="1123" t="s">
        <v>287</v>
      </c>
      <c r="AL41" s="1124"/>
      <c r="AM41" s="1124"/>
      <c r="AN41" s="1125"/>
      <c r="AO41" s="291">
        <v>288712</v>
      </c>
      <c r="AP41" s="291">
        <v>2496</v>
      </c>
      <c r="AQ41" s="292">
        <v>9896</v>
      </c>
      <c r="AR41" s="293">
        <v>-74.8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12" t="s">
        <v>481</v>
      </c>
      <c r="AN49" s="1114" t="s">
        <v>514</v>
      </c>
      <c r="AO49" s="1115"/>
      <c r="AP49" s="1115"/>
      <c r="AQ49" s="1115"/>
      <c r="AR49" s="1116"/>
    </row>
    <row r="50" spans="1:44" ht="13" x14ac:dyDescent="0.2">
      <c r="A50" s="247"/>
      <c r="AK50" s="305"/>
      <c r="AL50" s="306"/>
      <c r="AM50" s="1113"/>
      <c r="AN50" s="307" t="s">
        <v>515</v>
      </c>
      <c r="AO50" s="308" t="s">
        <v>516</v>
      </c>
      <c r="AP50" s="309" t="s">
        <v>517</v>
      </c>
      <c r="AQ50" s="310" t="s">
        <v>518</v>
      </c>
      <c r="AR50" s="311" t="s">
        <v>519</v>
      </c>
    </row>
    <row r="51" spans="1:44" ht="13" x14ac:dyDescent="0.2">
      <c r="A51" s="247"/>
      <c r="AK51" s="303" t="s">
        <v>520</v>
      </c>
      <c r="AL51" s="304"/>
      <c r="AM51" s="312">
        <v>4669956</v>
      </c>
      <c r="AN51" s="313">
        <v>39095</v>
      </c>
      <c r="AO51" s="314">
        <v>8.3000000000000007</v>
      </c>
      <c r="AP51" s="315">
        <v>56416</v>
      </c>
      <c r="AQ51" s="316">
        <v>-15</v>
      </c>
      <c r="AR51" s="317">
        <v>23.3</v>
      </c>
    </row>
    <row r="52" spans="1:44" ht="13" x14ac:dyDescent="0.2">
      <c r="A52" s="247"/>
      <c r="AK52" s="318"/>
      <c r="AL52" s="319" t="s">
        <v>521</v>
      </c>
      <c r="AM52" s="320">
        <v>2429295</v>
      </c>
      <c r="AN52" s="321">
        <v>20337</v>
      </c>
      <c r="AO52" s="322">
        <v>0.2</v>
      </c>
      <c r="AP52" s="323">
        <v>32623</v>
      </c>
      <c r="AQ52" s="324">
        <v>-5.5</v>
      </c>
      <c r="AR52" s="325">
        <v>5.7</v>
      </c>
    </row>
    <row r="53" spans="1:44" ht="13" x14ac:dyDescent="0.2">
      <c r="A53" s="247"/>
      <c r="AK53" s="303" t="s">
        <v>522</v>
      </c>
      <c r="AL53" s="304"/>
      <c r="AM53" s="312">
        <v>3270479</v>
      </c>
      <c r="AN53" s="313">
        <v>27640</v>
      </c>
      <c r="AO53" s="314">
        <v>-29.3</v>
      </c>
      <c r="AP53" s="315">
        <v>43955</v>
      </c>
      <c r="AQ53" s="316">
        <v>-22.1</v>
      </c>
      <c r="AR53" s="317">
        <v>-7.2</v>
      </c>
    </row>
    <row r="54" spans="1:44" ht="13" x14ac:dyDescent="0.2">
      <c r="A54" s="247"/>
      <c r="AK54" s="318"/>
      <c r="AL54" s="319" t="s">
        <v>521</v>
      </c>
      <c r="AM54" s="320">
        <v>1947780</v>
      </c>
      <c r="AN54" s="321">
        <v>16461</v>
      </c>
      <c r="AO54" s="322">
        <v>-19.100000000000001</v>
      </c>
      <c r="AP54" s="323">
        <v>21318</v>
      </c>
      <c r="AQ54" s="324">
        <v>-34.700000000000003</v>
      </c>
      <c r="AR54" s="325">
        <v>15.6</v>
      </c>
    </row>
    <row r="55" spans="1:44" ht="13" x14ac:dyDescent="0.2">
      <c r="A55" s="247"/>
      <c r="AK55" s="303" t="s">
        <v>523</v>
      </c>
      <c r="AL55" s="304"/>
      <c r="AM55" s="312">
        <v>3937717</v>
      </c>
      <c r="AN55" s="313">
        <v>33571</v>
      </c>
      <c r="AO55" s="314">
        <v>21.5</v>
      </c>
      <c r="AP55" s="315">
        <v>41921</v>
      </c>
      <c r="AQ55" s="316">
        <v>-4.5999999999999996</v>
      </c>
      <c r="AR55" s="317">
        <v>26.1</v>
      </c>
    </row>
    <row r="56" spans="1:44" ht="13" x14ac:dyDescent="0.2">
      <c r="A56" s="247"/>
      <c r="AK56" s="318"/>
      <c r="AL56" s="319" t="s">
        <v>521</v>
      </c>
      <c r="AM56" s="320">
        <v>2073418</v>
      </c>
      <c r="AN56" s="321">
        <v>17677</v>
      </c>
      <c r="AO56" s="322">
        <v>7.4</v>
      </c>
      <c r="AP56" s="323">
        <v>21655</v>
      </c>
      <c r="AQ56" s="324">
        <v>1.6</v>
      </c>
      <c r="AR56" s="325">
        <v>5.8</v>
      </c>
    </row>
    <row r="57" spans="1:44" ht="13" x14ac:dyDescent="0.2">
      <c r="A57" s="247"/>
      <c r="AK57" s="303" t="s">
        <v>524</v>
      </c>
      <c r="AL57" s="304"/>
      <c r="AM57" s="312">
        <v>4222118</v>
      </c>
      <c r="AN57" s="313">
        <v>36280</v>
      </c>
      <c r="AO57" s="314">
        <v>8.1</v>
      </c>
      <c r="AP57" s="315">
        <v>44585</v>
      </c>
      <c r="AQ57" s="316">
        <v>6.4</v>
      </c>
      <c r="AR57" s="317">
        <v>1.7</v>
      </c>
    </row>
    <row r="58" spans="1:44" ht="13" x14ac:dyDescent="0.2">
      <c r="A58" s="247"/>
      <c r="AK58" s="318"/>
      <c r="AL58" s="319" t="s">
        <v>521</v>
      </c>
      <c r="AM58" s="320">
        <v>2551384</v>
      </c>
      <c r="AN58" s="321">
        <v>21924</v>
      </c>
      <c r="AO58" s="322">
        <v>24</v>
      </c>
      <c r="AP58" s="323">
        <v>23077</v>
      </c>
      <c r="AQ58" s="324">
        <v>6.6</v>
      </c>
      <c r="AR58" s="325">
        <v>17.399999999999999</v>
      </c>
    </row>
    <row r="59" spans="1:44" ht="13" x14ac:dyDescent="0.2">
      <c r="A59" s="247"/>
      <c r="AK59" s="303" t="s">
        <v>525</v>
      </c>
      <c r="AL59" s="304"/>
      <c r="AM59" s="312">
        <v>4255694</v>
      </c>
      <c r="AN59" s="313">
        <v>36786</v>
      </c>
      <c r="AO59" s="314">
        <v>1.4</v>
      </c>
      <c r="AP59" s="315">
        <v>49779</v>
      </c>
      <c r="AQ59" s="316">
        <v>11.6</v>
      </c>
      <c r="AR59" s="317">
        <v>-10.199999999999999</v>
      </c>
    </row>
    <row r="60" spans="1:44" ht="13" x14ac:dyDescent="0.2">
      <c r="A60" s="247"/>
      <c r="AK60" s="318"/>
      <c r="AL60" s="319" t="s">
        <v>521</v>
      </c>
      <c r="AM60" s="320">
        <v>2796425</v>
      </c>
      <c r="AN60" s="321">
        <v>24172</v>
      </c>
      <c r="AO60" s="322">
        <v>10.3</v>
      </c>
      <c r="AP60" s="323">
        <v>28921</v>
      </c>
      <c r="AQ60" s="324">
        <v>25.3</v>
      </c>
      <c r="AR60" s="325">
        <v>-15</v>
      </c>
    </row>
    <row r="61" spans="1:44" ht="13" x14ac:dyDescent="0.2">
      <c r="A61" s="247"/>
      <c r="AK61" s="303" t="s">
        <v>526</v>
      </c>
      <c r="AL61" s="326"/>
      <c r="AM61" s="312">
        <v>4071193</v>
      </c>
      <c r="AN61" s="313">
        <v>34674</v>
      </c>
      <c r="AO61" s="314">
        <v>2</v>
      </c>
      <c r="AP61" s="315">
        <v>47331</v>
      </c>
      <c r="AQ61" s="327">
        <v>-4.7</v>
      </c>
      <c r="AR61" s="317">
        <v>6.7</v>
      </c>
    </row>
    <row r="62" spans="1:44" ht="13" x14ac:dyDescent="0.2">
      <c r="A62" s="247"/>
      <c r="AK62" s="318"/>
      <c r="AL62" s="319" t="s">
        <v>521</v>
      </c>
      <c r="AM62" s="320">
        <v>2359660</v>
      </c>
      <c r="AN62" s="321">
        <v>20114</v>
      </c>
      <c r="AO62" s="322">
        <v>4.5999999999999996</v>
      </c>
      <c r="AP62" s="323">
        <v>25519</v>
      </c>
      <c r="AQ62" s="324">
        <v>-1.3</v>
      </c>
      <c r="AR62" s="325">
        <v>5.9</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r0d072i6wel07D7C6jrrjjMC8iKt1/BVg5Fwv1raK9iwGmDoWUXY2FmYvJs4EH+2e/Q1rk7i6L2pfTqZPUQV8w==" saltValue="F3btj6Oibq6SZ0Q/sbsPa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DhXAtpBylpudJiEfivKOthXnet7RQO57SF13JISl3JMoe399uwb59zOPzuxoZzj1IGpArEWqltkh6xWdgWGyZw==" saltValue="aMa7xdKVta609aOdyfYI+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g/wuOacnGuKLDq9bDdll85fkUOtE04zF6yCystAU85S7TPM9G2/DqV/vexj3z9M2gbPgsAKt8xaJMQgZsNaz0A==" saltValue="IWxQzzKHTDq0mlZZUdpQb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26" t="s">
        <v>3</v>
      </c>
      <c r="D47" s="1126"/>
      <c r="E47" s="1127"/>
      <c r="F47" s="11">
        <v>19.05</v>
      </c>
      <c r="G47" s="12">
        <v>19.23</v>
      </c>
      <c r="H47" s="12">
        <v>19.7</v>
      </c>
      <c r="I47" s="12">
        <v>19.8</v>
      </c>
      <c r="J47" s="13">
        <v>19.600000000000001</v>
      </c>
    </row>
    <row r="48" spans="2:10" ht="57.75" customHeight="1" x14ac:dyDescent="0.2">
      <c r="B48" s="14"/>
      <c r="C48" s="1128" t="s">
        <v>4</v>
      </c>
      <c r="D48" s="1128"/>
      <c r="E48" s="1129"/>
      <c r="F48" s="15">
        <v>4.3899999999999997</v>
      </c>
      <c r="G48" s="16">
        <v>5.54</v>
      </c>
      <c r="H48" s="16">
        <v>5.03</v>
      </c>
      <c r="I48" s="16">
        <v>2.1800000000000002</v>
      </c>
      <c r="J48" s="17">
        <v>3.83</v>
      </c>
    </row>
    <row r="49" spans="2:10" ht="57.75" customHeight="1" thickBot="1" x14ac:dyDescent="0.25">
      <c r="B49" s="18"/>
      <c r="C49" s="1130" t="s">
        <v>5</v>
      </c>
      <c r="D49" s="1130"/>
      <c r="E49" s="1131"/>
      <c r="F49" s="19">
        <v>3.25</v>
      </c>
      <c r="G49" s="20">
        <v>2.2599999999999998</v>
      </c>
      <c r="H49" s="20" t="s">
        <v>533</v>
      </c>
      <c r="I49" s="20" t="s">
        <v>534</v>
      </c>
      <c r="J49" s="21">
        <v>2.0299999999999998</v>
      </c>
    </row>
    <row r="50" spans="2:10" ht="13" x14ac:dyDescent="0.2"/>
  </sheetData>
  <sheetProtection algorithmName="SHA-512" hashValue="pmPJZXpt+N+m+vfhVH5JRivn1ZNdusRcUBcueunBvkz4erGsND3IAwexYyrK3nsMKawfGKm9PWF/3yCiV/13nA==" saltValue="SvXv4MSaMYHdYxnxXSEGi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36" t="s">
        <v>535</v>
      </c>
      <c r="D34" s="1136"/>
      <c r="E34" s="1137"/>
      <c r="F34" s="32">
        <v>11.74</v>
      </c>
      <c r="G34" s="33">
        <v>10.38</v>
      </c>
      <c r="H34" s="33">
        <v>10.37</v>
      </c>
      <c r="I34" s="33">
        <v>10.59</v>
      </c>
      <c r="J34" s="34">
        <v>9.2799999999999994</v>
      </c>
      <c r="K34" s="22"/>
      <c r="L34" s="22"/>
      <c r="M34" s="22"/>
      <c r="N34" s="22"/>
      <c r="O34" s="22"/>
      <c r="P34" s="22"/>
    </row>
    <row r="35" spans="1:16" ht="39" customHeight="1" x14ac:dyDescent="0.2">
      <c r="A35" s="22"/>
      <c r="B35" s="35"/>
      <c r="C35" s="1132" t="s">
        <v>536</v>
      </c>
      <c r="D35" s="1132"/>
      <c r="E35" s="1133"/>
      <c r="F35" s="36">
        <v>4.3899999999999997</v>
      </c>
      <c r="G35" s="37">
        <v>5.53</v>
      </c>
      <c r="H35" s="37">
        <v>5.01</v>
      </c>
      <c r="I35" s="37">
        <v>1.52</v>
      </c>
      <c r="J35" s="38">
        <v>3.03</v>
      </c>
      <c r="K35" s="22"/>
      <c r="L35" s="22"/>
      <c r="M35" s="22"/>
      <c r="N35" s="22"/>
      <c r="O35" s="22"/>
      <c r="P35" s="22"/>
    </row>
    <row r="36" spans="1:16" ht="39" customHeight="1" x14ac:dyDescent="0.2">
      <c r="A36" s="22"/>
      <c r="B36" s="35"/>
      <c r="C36" s="1132" t="s">
        <v>537</v>
      </c>
      <c r="D36" s="1132"/>
      <c r="E36" s="1133"/>
      <c r="F36" s="36">
        <v>3.2</v>
      </c>
      <c r="G36" s="37">
        <v>3.2</v>
      </c>
      <c r="H36" s="37">
        <v>3.41</v>
      </c>
      <c r="I36" s="37">
        <v>3.24</v>
      </c>
      <c r="J36" s="38">
        <v>2.86</v>
      </c>
      <c r="K36" s="22"/>
      <c r="L36" s="22"/>
      <c r="M36" s="22"/>
      <c r="N36" s="22"/>
      <c r="O36" s="22"/>
      <c r="P36" s="22"/>
    </row>
    <row r="37" spans="1:16" ht="39" customHeight="1" x14ac:dyDescent="0.2">
      <c r="A37" s="22"/>
      <c r="B37" s="35"/>
      <c r="C37" s="1132" t="s">
        <v>538</v>
      </c>
      <c r="D37" s="1132"/>
      <c r="E37" s="1133"/>
      <c r="F37" s="36" t="s">
        <v>490</v>
      </c>
      <c r="G37" s="37" t="s">
        <v>490</v>
      </c>
      <c r="H37" s="37" t="s">
        <v>490</v>
      </c>
      <c r="I37" s="37">
        <v>0.65</v>
      </c>
      <c r="J37" s="38">
        <v>0.78</v>
      </c>
      <c r="K37" s="22"/>
      <c r="L37" s="22"/>
      <c r="M37" s="22"/>
      <c r="N37" s="22"/>
      <c r="O37" s="22"/>
      <c r="P37" s="22"/>
    </row>
    <row r="38" spans="1:16" ht="39" customHeight="1" x14ac:dyDescent="0.2">
      <c r="A38" s="22"/>
      <c r="B38" s="35"/>
      <c r="C38" s="1132" t="s">
        <v>539</v>
      </c>
      <c r="D38" s="1132"/>
      <c r="E38" s="1133"/>
      <c r="F38" s="36">
        <v>1.1399999999999999</v>
      </c>
      <c r="G38" s="37">
        <v>0.62</v>
      </c>
      <c r="H38" s="37">
        <v>0.34</v>
      </c>
      <c r="I38" s="37">
        <v>0.19</v>
      </c>
      <c r="J38" s="38">
        <v>0.2</v>
      </c>
      <c r="K38" s="22"/>
      <c r="L38" s="22"/>
      <c r="M38" s="22"/>
      <c r="N38" s="22"/>
      <c r="O38" s="22"/>
      <c r="P38" s="22"/>
    </row>
    <row r="39" spans="1:16" ht="39" customHeight="1" x14ac:dyDescent="0.2">
      <c r="A39" s="22"/>
      <c r="B39" s="35"/>
      <c r="C39" s="1132" t="s">
        <v>540</v>
      </c>
      <c r="D39" s="1132"/>
      <c r="E39" s="1133"/>
      <c r="F39" s="36">
        <v>3.14</v>
      </c>
      <c r="G39" s="37">
        <v>2.91</v>
      </c>
      <c r="H39" s="37">
        <v>2.5099999999999998</v>
      </c>
      <c r="I39" s="37">
        <v>0.09</v>
      </c>
      <c r="J39" s="38">
        <v>0.15</v>
      </c>
      <c r="K39" s="22"/>
      <c r="L39" s="22"/>
      <c r="M39" s="22"/>
      <c r="N39" s="22"/>
      <c r="O39" s="22"/>
      <c r="P39" s="22"/>
    </row>
    <row r="40" spans="1:16" ht="39" customHeight="1" x14ac:dyDescent="0.2">
      <c r="A40" s="22"/>
      <c r="B40" s="35"/>
      <c r="C40" s="1132" t="s">
        <v>541</v>
      </c>
      <c r="D40" s="1132"/>
      <c r="E40" s="1133"/>
      <c r="F40" s="36">
        <v>0.09</v>
      </c>
      <c r="G40" s="37">
        <v>0.09</v>
      </c>
      <c r="H40" s="37">
        <v>0.28000000000000003</v>
      </c>
      <c r="I40" s="37">
        <v>0.14000000000000001</v>
      </c>
      <c r="J40" s="38">
        <v>0.14000000000000001</v>
      </c>
      <c r="K40" s="22"/>
      <c r="L40" s="22"/>
      <c r="M40" s="22"/>
      <c r="N40" s="22"/>
      <c r="O40" s="22"/>
      <c r="P40" s="22"/>
    </row>
    <row r="41" spans="1:16" ht="39" customHeight="1" x14ac:dyDescent="0.2">
      <c r="A41" s="22"/>
      <c r="B41" s="35"/>
      <c r="C41" s="1132" t="s">
        <v>542</v>
      </c>
      <c r="D41" s="1132"/>
      <c r="E41" s="1133"/>
      <c r="F41" s="36">
        <v>0</v>
      </c>
      <c r="G41" s="37">
        <v>0.01</v>
      </c>
      <c r="H41" s="37">
        <v>0.01</v>
      </c>
      <c r="I41" s="37">
        <v>0.01</v>
      </c>
      <c r="J41" s="38">
        <v>0</v>
      </c>
      <c r="K41" s="22"/>
      <c r="L41" s="22"/>
      <c r="M41" s="22"/>
      <c r="N41" s="22"/>
      <c r="O41" s="22"/>
      <c r="P41" s="22"/>
    </row>
    <row r="42" spans="1:16" ht="39" customHeight="1" x14ac:dyDescent="0.2">
      <c r="A42" s="22"/>
      <c r="B42" s="39"/>
      <c r="C42" s="1132" t="s">
        <v>543</v>
      </c>
      <c r="D42" s="1132"/>
      <c r="E42" s="1133"/>
      <c r="F42" s="36" t="s">
        <v>490</v>
      </c>
      <c r="G42" s="37" t="s">
        <v>490</v>
      </c>
      <c r="H42" s="37" t="s">
        <v>490</v>
      </c>
      <c r="I42" s="37" t="s">
        <v>490</v>
      </c>
      <c r="J42" s="38" t="s">
        <v>490</v>
      </c>
      <c r="K42" s="22"/>
      <c r="L42" s="22"/>
      <c r="M42" s="22"/>
      <c r="N42" s="22"/>
      <c r="O42" s="22"/>
      <c r="P42" s="22"/>
    </row>
    <row r="43" spans="1:16" ht="39" customHeight="1" thickBot="1" x14ac:dyDescent="0.25">
      <c r="A43" s="22"/>
      <c r="B43" s="40"/>
      <c r="C43" s="1134" t="s">
        <v>544</v>
      </c>
      <c r="D43" s="1134"/>
      <c r="E43" s="1135"/>
      <c r="F43" s="41">
        <v>0.01</v>
      </c>
      <c r="G43" s="42">
        <v>0.01</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ukGo0qnknLY0DYvO87ZyMrav2K2ai3U3viogPf9PirmJ0hwHROzxjkVLoEq1EMsntb4QwvSTmZuph7tHc5g5Mw==" saltValue="yE8I25ispDAo9+XJbgvlK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3807</v>
      </c>
      <c r="L45" s="58">
        <v>3913</v>
      </c>
      <c r="M45" s="58">
        <v>3781</v>
      </c>
      <c r="N45" s="58">
        <v>3765</v>
      </c>
      <c r="O45" s="59">
        <v>3320</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490</v>
      </c>
      <c r="L46" s="62" t="s">
        <v>490</v>
      </c>
      <c r="M46" s="62" t="s">
        <v>490</v>
      </c>
      <c r="N46" s="62" t="s">
        <v>490</v>
      </c>
      <c r="O46" s="63" t="s">
        <v>490</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490</v>
      </c>
      <c r="L47" s="62" t="s">
        <v>490</v>
      </c>
      <c r="M47" s="62" t="s">
        <v>490</v>
      </c>
      <c r="N47" s="62" t="s">
        <v>490</v>
      </c>
      <c r="O47" s="63" t="s">
        <v>490</v>
      </c>
      <c r="P47" s="46"/>
      <c r="Q47" s="46"/>
      <c r="R47" s="46"/>
      <c r="S47" s="46"/>
      <c r="T47" s="46"/>
      <c r="U47" s="46"/>
    </row>
    <row r="48" spans="1:21" ht="30.75" customHeight="1" x14ac:dyDescent="0.2">
      <c r="A48" s="46"/>
      <c r="B48" s="1140"/>
      <c r="C48" s="1141"/>
      <c r="D48" s="60"/>
      <c r="E48" s="1146" t="s">
        <v>13</v>
      </c>
      <c r="F48" s="1146"/>
      <c r="G48" s="1146"/>
      <c r="H48" s="1146"/>
      <c r="I48" s="1146"/>
      <c r="J48" s="1147"/>
      <c r="K48" s="61">
        <v>1581</v>
      </c>
      <c r="L48" s="62">
        <v>2010</v>
      </c>
      <c r="M48" s="62">
        <v>1470</v>
      </c>
      <c r="N48" s="62">
        <v>1439</v>
      </c>
      <c r="O48" s="63">
        <v>1414</v>
      </c>
      <c r="P48" s="46"/>
      <c r="Q48" s="46"/>
      <c r="R48" s="46"/>
      <c r="S48" s="46"/>
      <c r="T48" s="46"/>
      <c r="U48" s="46"/>
    </row>
    <row r="49" spans="1:21" ht="30.75" customHeight="1" x14ac:dyDescent="0.2">
      <c r="A49" s="46"/>
      <c r="B49" s="1140"/>
      <c r="C49" s="1141"/>
      <c r="D49" s="60"/>
      <c r="E49" s="1146" t="s">
        <v>14</v>
      </c>
      <c r="F49" s="1146"/>
      <c r="G49" s="1146"/>
      <c r="H49" s="1146"/>
      <c r="I49" s="1146"/>
      <c r="J49" s="1147"/>
      <c r="K49" s="61">
        <v>217</v>
      </c>
      <c r="L49" s="62">
        <v>214</v>
      </c>
      <c r="M49" s="62">
        <v>195</v>
      </c>
      <c r="N49" s="62">
        <v>190</v>
      </c>
      <c r="O49" s="63">
        <v>172</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490</v>
      </c>
      <c r="L50" s="62" t="s">
        <v>490</v>
      </c>
      <c r="M50" s="62" t="s">
        <v>490</v>
      </c>
      <c r="N50" s="62" t="s">
        <v>490</v>
      </c>
      <c r="O50" s="63" t="s">
        <v>490</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490</v>
      </c>
      <c r="L51" s="62" t="s">
        <v>490</v>
      </c>
      <c r="M51" s="62" t="s">
        <v>490</v>
      </c>
      <c r="N51" s="62" t="s">
        <v>490</v>
      </c>
      <c r="O51" s="63" t="s">
        <v>490</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4726</v>
      </c>
      <c r="L52" s="62">
        <v>4797</v>
      </c>
      <c r="M52" s="62">
        <v>4691</v>
      </c>
      <c r="N52" s="62">
        <v>4691</v>
      </c>
      <c r="O52" s="63">
        <v>4618</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879</v>
      </c>
      <c r="L53" s="67">
        <v>1340</v>
      </c>
      <c r="M53" s="67">
        <v>755</v>
      </c>
      <c r="N53" s="67">
        <v>703</v>
      </c>
      <c r="O53" s="68">
        <v>288</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9JBWJEIx3ucRgpn+8tOd4dqXaGQc2SLIw6T0F7HP8x5fuKw6gl49CnlPgwqU7PKoTt4VU4GSdiRH9SLzpDZwQ==" saltValue="YJ1ZWiMkphdAl+n/wTnzd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69" t="s">
        <v>30</v>
      </c>
      <c r="C41" s="1170"/>
      <c r="D41" s="103"/>
      <c r="E41" s="1175" t="s">
        <v>31</v>
      </c>
      <c r="F41" s="1175"/>
      <c r="G41" s="1175"/>
      <c r="H41" s="1176"/>
      <c r="I41" s="330">
        <v>34533</v>
      </c>
      <c r="J41" s="331">
        <v>33738</v>
      </c>
      <c r="K41" s="331">
        <v>32756</v>
      </c>
      <c r="L41" s="331">
        <v>31475</v>
      </c>
      <c r="M41" s="332">
        <v>30644</v>
      </c>
    </row>
    <row r="42" spans="2:13" ht="27.75" customHeight="1" x14ac:dyDescent="0.2">
      <c r="B42" s="1171"/>
      <c r="C42" s="1172"/>
      <c r="D42" s="104"/>
      <c r="E42" s="1177" t="s">
        <v>32</v>
      </c>
      <c r="F42" s="1177"/>
      <c r="G42" s="1177"/>
      <c r="H42" s="1178"/>
      <c r="I42" s="333" t="s">
        <v>490</v>
      </c>
      <c r="J42" s="334" t="s">
        <v>490</v>
      </c>
      <c r="K42" s="334" t="s">
        <v>490</v>
      </c>
      <c r="L42" s="334" t="s">
        <v>490</v>
      </c>
      <c r="M42" s="335" t="s">
        <v>490</v>
      </c>
    </row>
    <row r="43" spans="2:13" ht="27.75" customHeight="1" x14ac:dyDescent="0.2">
      <c r="B43" s="1171"/>
      <c r="C43" s="1172"/>
      <c r="D43" s="104"/>
      <c r="E43" s="1177" t="s">
        <v>33</v>
      </c>
      <c r="F43" s="1177"/>
      <c r="G43" s="1177"/>
      <c r="H43" s="1178"/>
      <c r="I43" s="333">
        <v>18230</v>
      </c>
      <c r="J43" s="334">
        <v>16445</v>
      </c>
      <c r="K43" s="334">
        <v>15016</v>
      </c>
      <c r="L43" s="334">
        <v>13833</v>
      </c>
      <c r="M43" s="335">
        <v>12642</v>
      </c>
    </row>
    <row r="44" spans="2:13" ht="27.75" customHeight="1" x14ac:dyDescent="0.2">
      <c r="B44" s="1171"/>
      <c r="C44" s="1172"/>
      <c r="D44" s="104"/>
      <c r="E44" s="1177" t="s">
        <v>34</v>
      </c>
      <c r="F44" s="1177"/>
      <c r="G44" s="1177"/>
      <c r="H44" s="1178"/>
      <c r="I44" s="333">
        <v>2130</v>
      </c>
      <c r="J44" s="334">
        <v>1921</v>
      </c>
      <c r="K44" s="334">
        <v>1730</v>
      </c>
      <c r="L44" s="334">
        <v>1627</v>
      </c>
      <c r="M44" s="335">
        <v>1763</v>
      </c>
    </row>
    <row r="45" spans="2:13" ht="27.75" customHeight="1" x14ac:dyDescent="0.2">
      <c r="B45" s="1171"/>
      <c r="C45" s="1172"/>
      <c r="D45" s="104"/>
      <c r="E45" s="1177" t="s">
        <v>35</v>
      </c>
      <c r="F45" s="1177"/>
      <c r="G45" s="1177"/>
      <c r="H45" s="1178"/>
      <c r="I45" s="333">
        <v>3254</v>
      </c>
      <c r="J45" s="334">
        <v>3239</v>
      </c>
      <c r="K45" s="334">
        <v>3262</v>
      </c>
      <c r="L45" s="334">
        <v>3368</v>
      </c>
      <c r="M45" s="335">
        <v>3379</v>
      </c>
    </row>
    <row r="46" spans="2:13" ht="27.75" customHeight="1" x14ac:dyDescent="0.2">
      <c r="B46" s="1171"/>
      <c r="C46" s="1172"/>
      <c r="D46" s="105"/>
      <c r="E46" s="1177" t="s">
        <v>36</v>
      </c>
      <c r="F46" s="1177"/>
      <c r="G46" s="1177"/>
      <c r="H46" s="1178"/>
      <c r="I46" s="333" t="s">
        <v>490</v>
      </c>
      <c r="J46" s="334" t="s">
        <v>490</v>
      </c>
      <c r="K46" s="334" t="s">
        <v>490</v>
      </c>
      <c r="L46" s="334" t="s">
        <v>490</v>
      </c>
      <c r="M46" s="335" t="s">
        <v>490</v>
      </c>
    </row>
    <row r="47" spans="2:13" ht="27.75" customHeight="1" x14ac:dyDescent="0.2">
      <c r="B47" s="1171"/>
      <c r="C47" s="1172"/>
      <c r="D47" s="106"/>
      <c r="E47" s="1179" t="s">
        <v>37</v>
      </c>
      <c r="F47" s="1180"/>
      <c r="G47" s="1180"/>
      <c r="H47" s="1181"/>
      <c r="I47" s="333" t="s">
        <v>490</v>
      </c>
      <c r="J47" s="334" t="s">
        <v>490</v>
      </c>
      <c r="K47" s="334" t="s">
        <v>490</v>
      </c>
      <c r="L47" s="334" t="s">
        <v>490</v>
      </c>
      <c r="M47" s="335" t="s">
        <v>490</v>
      </c>
    </row>
    <row r="48" spans="2:13" ht="27.75" customHeight="1" x14ac:dyDescent="0.2">
      <c r="B48" s="1171"/>
      <c r="C48" s="1172"/>
      <c r="D48" s="104"/>
      <c r="E48" s="1177" t="s">
        <v>38</v>
      </c>
      <c r="F48" s="1177"/>
      <c r="G48" s="1177"/>
      <c r="H48" s="1178"/>
      <c r="I48" s="333" t="s">
        <v>490</v>
      </c>
      <c r="J48" s="334" t="s">
        <v>490</v>
      </c>
      <c r="K48" s="334" t="s">
        <v>490</v>
      </c>
      <c r="L48" s="334" t="s">
        <v>490</v>
      </c>
      <c r="M48" s="335" t="s">
        <v>490</v>
      </c>
    </row>
    <row r="49" spans="2:13" ht="27.75" customHeight="1" x14ac:dyDescent="0.2">
      <c r="B49" s="1173"/>
      <c r="C49" s="1174"/>
      <c r="D49" s="104"/>
      <c r="E49" s="1177" t="s">
        <v>39</v>
      </c>
      <c r="F49" s="1177"/>
      <c r="G49" s="1177"/>
      <c r="H49" s="1178"/>
      <c r="I49" s="333" t="s">
        <v>490</v>
      </c>
      <c r="J49" s="334" t="s">
        <v>490</v>
      </c>
      <c r="K49" s="334" t="s">
        <v>490</v>
      </c>
      <c r="L49" s="334" t="s">
        <v>490</v>
      </c>
      <c r="M49" s="335" t="s">
        <v>490</v>
      </c>
    </row>
    <row r="50" spans="2:13" ht="27.75" customHeight="1" x14ac:dyDescent="0.2">
      <c r="B50" s="1182" t="s">
        <v>40</v>
      </c>
      <c r="C50" s="1183"/>
      <c r="D50" s="107"/>
      <c r="E50" s="1177" t="s">
        <v>41</v>
      </c>
      <c r="F50" s="1177"/>
      <c r="G50" s="1177"/>
      <c r="H50" s="1178"/>
      <c r="I50" s="333">
        <v>17396</v>
      </c>
      <c r="J50" s="334">
        <v>18791</v>
      </c>
      <c r="K50" s="334">
        <v>20332</v>
      </c>
      <c r="L50" s="334">
        <v>20998</v>
      </c>
      <c r="M50" s="335">
        <v>21122</v>
      </c>
    </row>
    <row r="51" spans="2:13" ht="27.75" customHeight="1" x14ac:dyDescent="0.2">
      <c r="B51" s="1171"/>
      <c r="C51" s="1172"/>
      <c r="D51" s="104"/>
      <c r="E51" s="1177" t="s">
        <v>42</v>
      </c>
      <c r="F51" s="1177"/>
      <c r="G51" s="1177"/>
      <c r="H51" s="1178"/>
      <c r="I51" s="333">
        <v>8844</v>
      </c>
      <c r="J51" s="334">
        <v>8222</v>
      </c>
      <c r="K51" s="334">
        <v>8800</v>
      </c>
      <c r="L51" s="334">
        <v>8346</v>
      </c>
      <c r="M51" s="335">
        <v>8230</v>
      </c>
    </row>
    <row r="52" spans="2:13" ht="27.75" customHeight="1" x14ac:dyDescent="0.2">
      <c r="B52" s="1173"/>
      <c r="C52" s="1174"/>
      <c r="D52" s="104"/>
      <c r="E52" s="1177" t="s">
        <v>43</v>
      </c>
      <c r="F52" s="1177"/>
      <c r="G52" s="1177"/>
      <c r="H52" s="1178"/>
      <c r="I52" s="333">
        <v>39723</v>
      </c>
      <c r="J52" s="334">
        <v>38846</v>
      </c>
      <c r="K52" s="334">
        <v>37328</v>
      </c>
      <c r="L52" s="334">
        <v>35654</v>
      </c>
      <c r="M52" s="335">
        <v>33485</v>
      </c>
    </row>
    <row r="53" spans="2:13" ht="27.75" customHeight="1" thickBot="1" x14ac:dyDescent="0.25">
      <c r="B53" s="1184" t="s">
        <v>19</v>
      </c>
      <c r="C53" s="1185"/>
      <c r="D53" s="108"/>
      <c r="E53" s="1186" t="s">
        <v>44</v>
      </c>
      <c r="F53" s="1186"/>
      <c r="G53" s="1186"/>
      <c r="H53" s="1187"/>
      <c r="I53" s="336">
        <v>-7815</v>
      </c>
      <c r="J53" s="337">
        <v>-10517</v>
      </c>
      <c r="K53" s="337">
        <v>-13696</v>
      </c>
      <c r="L53" s="337">
        <v>-14695</v>
      </c>
      <c r="M53" s="338">
        <v>-14407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RuwdNMTg1LaBXItVNnwXl/mIDOL9kqoQ2SLRw4yv2LVY/Xd5t/fDz9lhtHyRRMiGrZWtGskIoodQuAlie017UA==" saltValue="BEezPa8+h0OaUw8coFJ3w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196" t="s">
        <v>46</v>
      </c>
      <c r="D55" s="1196"/>
      <c r="E55" s="1197"/>
      <c r="F55" s="339">
        <v>4963</v>
      </c>
      <c r="G55" s="339">
        <v>5100</v>
      </c>
      <c r="H55" s="340">
        <v>5186</v>
      </c>
    </row>
    <row r="56" spans="2:8" ht="52.5" customHeight="1" x14ac:dyDescent="0.2">
      <c r="B56" s="120"/>
      <c r="C56" s="1198" t="s">
        <v>47</v>
      </c>
      <c r="D56" s="1198"/>
      <c r="E56" s="1199"/>
      <c r="F56" s="341">
        <v>27</v>
      </c>
      <c r="G56" s="341">
        <v>142</v>
      </c>
      <c r="H56" s="342">
        <v>259</v>
      </c>
    </row>
    <row r="57" spans="2:8" ht="53.25" customHeight="1" x14ac:dyDescent="0.2">
      <c r="B57" s="120"/>
      <c r="C57" s="1200" t="s">
        <v>48</v>
      </c>
      <c r="D57" s="1200"/>
      <c r="E57" s="1201"/>
      <c r="F57" s="343">
        <v>14994</v>
      </c>
      <c r="G57" s="343">
        <v>15407</v>
      </c>
      <c r="H57" s="344">
        <v>16041</v>
      </c>
    </row>
    <row r="58" spans="2:8" ht="45.75" customHeight="1" x14ac:dyDescent="0.2">
      <c r="B58" s="121"/>
      <c r="C58" s="1188" t="s">
        <v>564</v>
      </c>
      <c r="D58" s="1189"/>
      <c r="E58" s="1190"/>
      <c r="F58" s="345">
        <v>3519</v>
      </c>
      <c r="G58" s="345">
        <v>3762</v>
      </c>
      <c r="H58" s="346">
        <v>4373</v>
      </c>
    </row>
    <row r="59" spans="2:8" ht="45.75" customHeight="1" x14ac:dyDescent="0.2">
      <c r="B59" s="121"/>
      <c r="C59" s="1188" t="s">
        <v>565</v>
      </c>
      <c r="D59" s="1189"/>
      <c r="E59" s="1190"/>
      <c r="F59" s="345">
        <v>3881</v>
      </c>
      <c r="G59" s="345">
        <v>3833</v>
      </c>
      <c r="H59" s="346">
        <v>3698</v>
      </c>
    </row>
    <row r="60" spans="2:8" ht="45.75" customHeight="1" x14ac:dyDescent="0.2">
      <c r="B60" s="121"/>
      <c r="C60" s="1188" t="s">
        <v>566</v>
      </c>
      <c r="D60" s="1189"/>
      <c r="E60" s="1190"/>
      <c r="F60" s="345">
        <v>2070</v>
      </c>
      <c r="G60" s="345">
        <v>1968</v>
      </c>
      <c r="H60" s="346">
        <v>2007</v>
      </c>
    </row>
    <row r="61" spans="2:8" ht="45.75" customHeight="1" x14ac:dyDescent="0.2">
      <c r="B61" s="121"/>
      <c r="C61" s="1188" t="s">
        <v>567</v>
      </c>
      <c r="D61" s="1189"/>
      <c r="E61" s="1190"/>
      <c r="F61" s="345">
        <v>2001</v>
      </c>
      <c r="G61" s="345">
        <v>2001</v>
      </c>
      <c r="H61" s="346">
        <v>2000</v>
      </c>
    </row>
    <row r="62" spans="2:8" ht="45.75" customHeight="1" thickBot="1" x14ac:dyDescent="0.25">
      <c r="B62" s="122"/>
      <c r="C62" s="1191" t="s">
        <v>568</v>
      </c>
      <c r="D62" s="1192"/>
      <c r="E62" s="1193"/>
      <c r="F62" s="347">
        <v>896</v>
      </c>
      <c r="G62" s="347">
        <v>1227</v>
      </c>
      <c r="H62" s="348">
        <v>1181</v>
      </c>
    </row>
    <row r="63" spans="2:8" ht="52.5" customHeight="1" thickBot="1" x14ac:dyDescent="0.25">
      <c r="B63" s="123"/>
      <c r="C63" s="1194" t="s">
        <v>49</v>
      </c>
      <c r="D63" s="1194"/>
      <c r="E63" s="1195"/>
      <c r="F63" s="349">
        <v>19984</v>
      </c>
      <c r="G63" s="349">
        <v>20650</v>
      </c>
      <c r="H63" s="350">
        <v>21485</v>
      </c>
    </row>
    <row r="64" spans="2:8" ht="13" x14ac:dyDescent="0.2"/>
  </sheetData>
  <sheetProtection algorithmName="SHA-512" hashValue="5bHWXWtPNddSJtcEh+EDIkmsIwfYDQ7ZCSL0JJcGiHOgDx4Ti3B6xofTmcqOcIprhZY7fEOzDyu46LOVhMhn+A==" saltValue="74LQnHSms0RQHmYwMFwCt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0BCDC-8903-4C43-B3D8-11111C393147}">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570</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571</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572</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573</v>
      </c>
      <c r="AO51" s="1230"/>
      <c r="AP51" s="1230"/>
      <c r="AQ51" s="1230"/>
      <c r="AR51" s="1230"/>
      <c r="AS51" s="1230"/>
      <c r="AT51" s="1230"/>
      <c r="AU51" s="1230"/>
      <c r="AV51" s="1230"/>
      <c r="AW51" s="1230"/>
      <c r="AX51" s="1230"/>
      <c r="AY51" s="1230"/>
      <c r="AZ51" s="1230"/>
      <c r="BA51" s="1230"/>
      <c r="BB51" s="1230" t="s">
        <v>574</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575</v>
      </c>
      <c r="BC53" s="1230"/>
      <c r="BD53" s="1230"/>
      <c r="BE53" s="1230"/>
      <c r="BF53" s="1230"/>
      <c r="BG53" s="1230"/>
      <c r="BH53" s="1230"/>
      <c r="BI53" s="1230"/>
      <c r="BJ53" s="1230"/>
      <c r="BK53" s="1230"/>
      <c r="BL53" s="1230"/>
      <c r="BM53" s="1230"/>
      <c r="BN53" s="1230"/>
      <c r="BO53" s="1230"/>
      <c r="BP53" s="1231">
        <v>66.400000000000006</v>
      </c>
      <c r="BQ53" s="1231"/>
      <c r="BR53" s="1231"/>
      <c r="BS53" s="1231"/>
      <c r="BT53" s="1231"/>
      <c r="BU53" s="1231"/>
      <c r="BV53" s="1231"/>
      <c r="BW53" s="1231"/>
      <c r="BX53" s="1231">
        <v>67.7</v>
      </c>
      <c r="BY53" s="1231"/>
      <c r="BZ53" s="1231"/>
      <c r="CA53" s="1231"/>
      <c r="CB53" s="1231"/>
      <c r="CC53" s="1231"/>
      <c r="CD53" s="1231"/>
      <c r="CE53" s="1231"/>
      <c r="CF53" s="1231">
        <v>65.2</v>
      </c>
      <c r="CG53" s="1231"/>
      <c r="CH53" s="1231"/>
      <c r="CI53" s="1231"/>
      <c r="CJ53" s="1231"/>
      <c r="CK53" s="1231"/>
      <c r="CL53" s="1231"/>
      <c r="CM53" s="1231"/>
      <c r="CN53" s="1231">
        <v>64.8</v>
      </c>
      <c r="CO53" s="1231"/>
      <c r="CP53" s="1231"/>
      <c r="CQ53" s="1231"/>
      <c r="CR53" s="1231"/>
      <c r="CS53" s="1231"/>
      <c r="CT53" s="1231"/>
      <c r="CU53" s="1231"/>
      <c r="CV53" s="1231">
        <v>68.2</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576</v>
      </c>
      <c r="AO55" s="1226"/>
      <c r="AP55" s="1226"/>
      <c r="AQ55" s="1226"/>
      <c r="AR55" s="1226"/>
      <c r="AS55" s="1226"/>
      <c r="AT55" s="1226"/>
      <c r="AU55" s="1226"/>
      <c r="AV55" s="1226"/>
      <c r="AW55" s="1226"/>
      <c r="AX55" s="1226"/>
      <c r="AY55" s="1226"/>
      <c r="AZ55" s="1226"/>
      <c r="BA55" s="1226"/>
      <c r="BB55" s="1230" t="s">
        <v>574</v>
      </c>
      <c r="BC55" s="1230"/>
      <c r="BD55" s="1230"/>
      <c r="BE55" s="1230"/>
      <c r="BF55" s="1230"/>
      <c r="BG55" s="1230"/>
      <c r="BH55" s="1230"/>
      <c r="BI55" s="1230"/>
      <c r="BJ55" s="1230"/>
      <c r="BK55" s="1230"/>
      <c r="BL55" s="1230"/>
      <c r="BM55" s="1230"/>
      <c r="BN55" s="1230"/>
      <c r="BO55" s="1230"/>
      <c r="BP55" s="1231">
        <v>5.9</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575</v>
      </c>
      <c r="BC57" s="1230"/>
      <c r="BD57" s="1230"/>
      <c r="BE57" s="1230"/>
      <c r="BF57" s="1230"/>
      <c r="BG57" s="1230"/>
      <c r="BH57" s="1230"/>
      <c r="BI57" s="1230"/>
      <c r="BJ57" s="1230"/>
      <c r="BK57" s="1230"/>
      <c r="BL57" s="1230"/>
      <c r="BM57" s="1230"/>
      <c r="BN57" s="1230"/>
      <c r="BO57" s="1230"/>
      <c r="BP57" s="1231">
        <v>61.9</v>
      </c>
      <c r="BQ57" s="1231"/>
      <c r="BR57" s="1231"/>
      <c r="BS57" s="1231"/>
      <c r="BT57" s="1231"/>
      <c r="BU57" s="1231"/>
      <c r="BV57" s="1231"/>
      <c r="BW57" s="1231"/>
      <c r="BX57" s="1231">
        <v>63.2</v>
      </c>
      <c r="BY57" s="1231"/>
      <c r="BZ57" s="1231"/>
      <c r="CA57" s="1231"/>
      <c r="CB57" s="1231"/>
      <c r="CC57" s="1231"/>
      <c r="CD57" s="1231"/>
      <c r="CE57" s="1231"/>
      <c r="CF57" s="1231">
        <v>64</v>
      </c>
      <c r="CG57" s="1231"/>
      <c r="CH57" s="1231"/>
      <c r="CI57" s="1231"/>
      <c r="CJ57" s="1231"/>
      <c r="CK57" s="1231"/>
      <c r="CL57" s="1231"/>
      <c r="CM57" s="1231"/>
      <c r="CN57" s="1231">
        <v>65.5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577</v>
      </c>
    </row>
    <row r="64" spans="1:109" ht="13" x14ac:dyDescent="0.2">
      <c r="B64" s="247"/>
      <c r="G64" s="1208"/>
      <c r="I64" s="1240"/>
      <c r="J64" s="1240"/>
      <c r="K64" s="1240"/>
      <c r="L64" s="1240"/>
      <c r="M64" s="1240"/>
      <c r="N64" s="1241"/>
      <c r="AM64" s="1208"/>
      <c r="AN64" s="1208" t="s">
        <v>570</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578</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572</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573</v>
      </c>
      <c r="AO73" s="1230"/>
      <c r="AP73" s="1230"/>
      <c r="AQ73" s="1230"/>
      <c r="AR73" s="1230"/>
      <c r="AS73" s="1230"/>
      <c r="AT73" s="1230"/>
      <c r="AU73" s="1230"/>
      <c r="AV73" s="1230"/>
      <c r="AW73" s="1230"/>
      <c r="AX73" s="1230"/>
      <c r="AY73" s="1230"/>
      <c r="AZ73" s="1230"/>
      <c r="BA73" s="1230"/>
      <c r="BB73" s="1230" t="s">
        <v>574</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579</v>
      </c>
      <c r="BC75" s="1230"/>
      <c r="BD75" s="1230"/>
      <c r="BE75" s="1230"/>
      <c r="BF75" s="1230"/>
      <c r="BG75" s="1230"/>
      <c r="BH75" s="1230"/>
      <c r="BI75" s="1230"/>
      <c r="BJ75" s="1230"/>
      <c r="BK75" s="1230"/>
      <c r="BL75" s="1230"/>
      <c r="BM75" s="1230"/>
      <c r="BN75" s="1230"/>
      <c r="BO75" s="1230"/>
      <c r="BP75" s="1231">
        <v>6.2</v>
      </c>
      <c r="BQ75" s="1231"/>
      <c r="BR75" s="1231"/>
      <c r="BS75" s="1231"/>
      <c r="BT75" s="1231"/>
      <c r="BU75" s="1231"/>
      <c r="BV75" s="1231"/>
      <c r="BW75" s="1231"/>
      <c r="BX75" s="1231">
        <v>6.5</v>
      </c>
      <c r="BY75" s="1231"/>
      <c r="BZ75" s="1231"/>
      <c r="CA75" s="1231"/>
      <c r="CB75" s="1231"/>
      <c r="CC75" s="1231"/>
      <c r="CD75" s="1231"/>
      <c r="CE75" s="1231"/>
      <c r="CF75" s="1231">
        <v>4.5</v>
      </c>
      <c r="CG75" s="1231"/>
      <c r="CH75" s="1231"/>
      <c r="CI75" s="1231"/>
      <c r="CJ75" s="1231"/>
      <c r="CK75" s="1231"/>
      <c r="CL75" s="1231"/>
      <c r="CM75" s="1231"/>
      <c r="CN75" s="1231">
        <v>4.0999999999999996</v>
      </c>
      <c r="CO75" s="1231"/>
      <c r="CP75" s="1231"/>
      <c r="CQ75" s="1231"/>
      <c r="CR75" s="1231"/>
      <c r="CS75" s="1231"/>
      <c r="CT75" s="1231"/>
      <c r="CU75" s="1231"/>
      <c r="CV75" s="1231">
        <v>2.6</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576</v>
      </c>
      <c r="AO77" s="1226"/>
      <c r="AP77" s="1226"/>
      <c r="AQ77" s="1226"/>
      <c r="AR77" s="1226"/>
      <c r="AS77" s="1226"/>
      <c r="AT77" s="1226"/>
      <c r="AU77" s="1226"/>
      <c r="AV77" s="1226"/>
      <c r="AW77" s="1226"/>
      <c r="AX77" s="1226"/>
      <c r="AY77" s="1226"/>
      <c r="AZ77" s="1226"/>
      <c r="BA77" s="1226"/>
      <c r="BB77" s="1230" t="s">
        <v>574</v>
      </c>
      <c r="BC77" s="1230"/>
      <c r="BD77" s="1230"/>
      <c r="BE77" s="1230"/>
      <c r="BF77" s="1230"/>
      <c r="BG77" s="1230"/>
      <c r="BH77" s="1230"/>
      <c r="BI77" s="1230"/>
      <c r="BJ77" s="1230"/>
      <c r="BK77" s="1230"/>
      <c r="BL77" s="1230"/>
      <c r="BM77" s="1230"/>
      <c r="BN77" s="1230"/>
      <c r="BO77" s="1230"/>
      <c r="BP77" s="1231">
        <v>5.9</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579</v>
      </c>
      <c r="BC79" s="1230"/>
      <c r="BD79" s="1230"/>
      <c r="BE79" s="1230"/>
      <c r="BF79" s="1230"/>
      <c r="BG79" s="1230"/>
      <c r="BH79" s="1230"/>
      <c r="BI79" s="1230"/>
      <c r="BJ79" s="1230"/>
      <c r="BK79" s="1230"/>
      <c r="BL79" s="1230"/>
      <c r="BM79" s="1230"/>
      <c r="BN79" s="1230"/>
      <c r="BO79" s="1230"/>
      <c r="BP79" s="1231">
        <v>5.2</v>
      </c>
      <c r="BQ79" s="1231"/>
      <c r="BR79" s="1231"/>
      <c r="BS79" s="1231"/>
      <c r="BT79" s="1231"/>
      <c r="BU79" s="1231"/>
      <c r="BV79" s="1231"/>
      <c r="BW79" s="1231"/>
      <c r="BX79" s="1231">
        <v>4.5</v>
      </c>
      <c r="BY79" s="1231"/>
      <c r="BZ79" s="1231"/>
      <c r="CA79" s="1231"/>
      <c r="CB79" s="1231"/>
      <c r="CC79" s="1231"/>
      <c r="CD79" s="1231"/>
      <c r="CE79" s="1231"/>
      <c r="CF79" s="1231">
        <v>4.5999999999999996</v>
      </c>
      <c r="CG79" s="1231"/>
      <c r="CH79" s="1231"/>
      <c r="CI79" s="1231"/>
      <c r="CJ79" s="1231"/>
      <c r="CK79" s="1231"/>
      <c r="CL79" s="1231"/>
      <c r="CM79" s="1231"/>
      <c r="CN79" s="1231">
        <v>4.7</v>
      </c>
      <c r="CO79" s="1231"/>
      <c r="CP79" s="1231"/>
      <c r="CQ79" s="1231"/>
      <c r="CR79" s="1231"/>
      <c r="CS79" s="1231"/>
      <c r="CT79" s="1231"/>
      <c r="CU79" s="1231"/>
      <c r="CV79" s="1231">
        <v>4.7</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QrlYwttcH6T4mVZ2bqXSLnwSu2c/qHtUM6JCszKML3jmAfvmMV+ccaSoTVUfbBaSjD5NCXE7Ww6f2nMlKJLbRA==" saltValue="Zy7uz0eaDW2UNx4zBvWMC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33611-3EB0-493D-B624-F66FB6FC1BD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LVAOtXu6mBAYeBMUhs22Ox7zfEeSSrSK+NC+wXgcDrwxIRp8RlcHvXu1QRKOtYXqc8xSzLBs2kL4gSpKlnhcAA==" saltValue="Q9/qEv52rH2jgAenM2aql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624B6-9990-4E3F-8B8A-3A5809EFA01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xI8zTjG0xQkNsPkNGjyJgBSq4jAVma5oNDTBmciKZsNXFnQQki/uK3fZUandQygw2qKDQMc8XP3bepgKptjZDA==" saltValue="PhGcNd8rE40K5j2H8EKsf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39095</v>
      </c>
      <c r="E3" s="142"/>
      <c r="F3" s="143">
        <v>56416</v>
      </c>
      <c r="G3" s="144"/>
      <c r="H3" s="145"/>
    </row>
    <row r="4" spans="1:8" x14ac:dyDescent="0.2">
      <c r="A4" s="146"/>
      <c r="B4" s="147"/>
      <c r="C4" s="148"/>
      <c r="D4" s="149">
        <v>20337</v>
      </c>
      <c r="E4" s="150"/>
      <c r="F4" s="151">
        <v>32623</v>
      </c>
      <c r="G4" s="152"/>
      <c r="H4" s="153"/>
    </row>
    <row r="5" spans="1:8" x14ac:dyDescent="0.2">
      <c r="A5" s="134" t="s">
        <v>522</v>
      </c>
      <c r="B5" s="139"/>
      <c r="C5" s="140"/>
      <c r="D5" s="141">
        <v>27640</v>
      </c>
      <c r="E5" s="142"/>
      <c r="F5" s="143">
        <v>43955</v>
      </c>
      <c r="G5" s="144"/>
      <c r="H5" s="145"/>
    </row>
    <row r="6" spans="1:8" x14ac:dyDescent="0.2">
      <c r="A6" s="146"/>
      <c r="B6" s="147"/>
      <c r="C6" s="148"/>
      <c r="D6" s="149">
        <v>16461</v>
      </c>
      <c r="E6" s="150"/>
      <c r="F6" s="151">
        <v>21318</v>
      </c>
      <c r="G6" s="152"/>
      <c r="H6" s="153"/>
    </row>
    <row r="7" spans="1:8" x14ac:dyDescent="0.2">
      <c r="A7" s="134" t="s">
        <v>523</v>
      </c>
      <c r="B7" s="139"/>
      <c r="C7" s="140"/>
      <c r="D7" s="141">
        <v>33571</v>
      </c>
      <c r="E7" s="142"/>
      <c r="F7" s="143">
        <v>41921</v>
      </c>
      <c r="G7" s="144"/>
      <c r="H7" s="145"/>
    </row>
    <row r="8" spans="1:8" x14ac:dyDescent="0.2">
      <c r="A8" s="146"/>
      <c r="B8" s="147"/>
      <c r="C8" s="148"/>
      <c r="D8" s="149">
        <v>17677</v>
      </c>
      <c r="E8" s="150"/>
      <c r="F8" s="151">
        <v>21655</v>
      </c>
      <c r="G8" s="152"/>
      <c r="H8" s="153"/>
    </row>
    <row r="9" spans="1:8" x14ac:dyDescent="0.2">
      <c r="A9" s="134" t="s">
        <v>524</v>
      </c>
      <c r="B9" s="139"/>
      <c r="C9" s="140"/>
      <c r="D9" s="141">
        <v>36280</v>
      </c>
      <c r="E9" s="142"/>
      <c r="F9" s="143">
        <v>44585</v>
      </c>
      <c r="G9" s="144"/>
      <c r="H9" s="145"/>
    </row>
    <row r="10" spans="1:8" x14ac:dyDescent="0.2">
      <c r="A10" s="146"/>
      <c r="B10" s="147"/>
      <c r="C10" s="148"/>
      <c r="D10" s="149">
        <v>21924</v>
      </c>
      <c r="E10" s="150"/>
      <c r="F10" s="151">
        <v>23077</v>
      </c>
      <c r="G10" s="152"/>
      <c r="H10" s="153"/>
    </row>
    <row r="11" spans="1:8" x14ac:dyDescent="0.2">
      <c r="A11" s="134" t="s">
        <v>525</v>
      </c>
      <c r="B11" s="139"/>
      <c r="C11" s="140"/>
      <c r="D11" s="141">
        <v>36786</v>
      </c>
      <c r="E11" s="142"/>
      <c r="F11" s="143">
        <v>49779</v>
      </c>
      <c r="G11" s="144"/>
      <c r="H11" s="145"/>
    </row>
    <row r="12" spans="1:8" x14ac:dyDescent="0.2">
      <c r="A12" s="146"/>
      <c r="B12" s="147"/>
      <c r="C12" s="154"/>
      <c r="D12" s="149">
        <v>24172</v>
      </c>
      <c r="E12" s="150"/>
      <c r="F12" s="151">
        <v>28921</v>
      </c>
      <c r="G12" s="152"/>
      <c r="H12" s="153"/>
    </row>
    <row r="13" spans="1:8" x14ac:dyDescent="0.2">
      <c r="A13" s="134"/>
      <c r="B13" s="139"/>
      <c r="C13" s="140"/>
      <c r="D13" s="141">
        <v>34674</v>
      </c>
      <c r="E13" s="142"/>
      <c r="F13" s="143">
        <v>47331</v>
      </c>
      <c r="G13" s="155"/>
      <c r="H13" s="145"/>
    </row>
    <row r="14" spans="1:8" x14ac:dyDescent="0.2">
      <c r="A14" s="146"/>
      <c r="B14" s="147"/>
      <c r="C14" s="148"/>
      <c r="D14" s="149">
        <v>20114</v>
      </c>
      <c r="E14" s="150"/>
      <c r="F14" s="151">
        <v>25519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4.3899999999999997</v>
      </c>
      <c r="C19" s="156">
        <f>ROUND(VALUE(SUBSTITUTE(実質収支比率等に係る経年分析!G$48,"▲","-")),2)</f>
        <v>5.54</v>
      </c>
      <c r="D19" s="156">
        <f>ROUND(VALUE(SUBSTITUTE(実質収支比率等に係る経年分析!H$48,"▲","-")),2)</f>
        <v>5.03</v>
      </c>
      <c r="E19" s="156">
        <f>ROUND(VALUE(SUBSTITUTE(実質収支比率等に係る経年分析!I$48,"▲","-")),2)</f>
        <v>2.1800000000000002</v>
      </c>
      <c r="F19" s="156">
        <f>ROUND(VALUE(SUBSTITUTE(実質収支比率等に係る経年分析!J$48,"▲","-")),2)</f>
        <v>3.83</v>
      </c>
    </row>
    <row r="20" spans="1:11" x14ac:dyDescent="0.2">
      <c r="A20" s="156" t="s">
        <v>53</v>
      </c>
      <c r="B20" s="156">
        <f>ROUND(VALUE(SUBSTITUTE(実質収支比率等に係る経年分析!F$47,"▲","-")),2)</f>
        <v>19.05</v>
      </c>
      <c r="C20" s="156">
        <f>ROUND(VALUE(SUBSTITUTE(実質収支比率等に係る経年分析!G$47,"▲","-")),2)</f>
        <v>19.23</v>
      </c>
      <c r="D20" s="156">
        <f>ROUND(VALUE(SUBSTITUTE(実質収支比率等に係る経年分析!H$47,"▲","-")),2)</f>
        <v>19.7</v>
      </c>
      <c r="E20" s="156">
        <f>ROUND(VALUE(SUBSTITUTE(実質収支比率等に係る経年分析!I$47,"▲","-")),2)</f>
        <v>19.8</v>
      </c>
      <c r="F20" s="156">
        <f>ROUND(VALUE(SUBSTITUTE(実質収支比率等に係る経年分析!J$47,"▲","-")),2)</f>
        <v>19.600000000000001</v>
      </c>
    </row>
    <row r="21" spans="1:11" x14ac:dyDescent="0.2">
      <c r="A21" s="156" t="s">
        <v>54</v>
      </c>
      <c r="B21" s="156">
        <f>IF(ISNUMBER(VALUE(SUBSTITUTE(実質収支比率等に係る経年分析!F$49,"▲","-"))),ROUND(VALUE(SUBSTITUTE(実質収支比率等に係る経年分析!F$49,"▲","-")),2),NA())</f>
        <v>3.25</v>
      </c>
      <c r="C21" s="156">
        <f>IF(ISNUMBER(VALUE(SUBSTITUTE(実質収支比率等に係る経年分析!G$49,"▲","-"))),ROUND(VALUE(SUBSTITUTE(実質収支比率等に係る経年分析!G$49,"▲","-")),2),NA())</f>
        <v>2.2599999999999998</v>
      </c>
      <c r="D21" s="156">
        <f>IF(ISNUMBER(VALUE(SUBSTITUTE(実質収支比率等に係る経年分析!H$49,"▲","-"))),ROUND(VALUE(SUBSTITUTE(実質収支比率等に係る経年分析!H$49,"▲","-")),2),NA())</f>
        <v>-0.62</v>
      </c>
      <c r="E21" s="156">
        <f>IF(ISNUMBER(VALUE(SUBSTITUTE(実質収支比率等に係る経年分析!I$49,"▲","-"))),ROUND(VALUE(SUBSTITUTE(実質収支比率等に係る経年分析!I$49,"▲","-")),2),NA())</f>
        <v>-2.0299999999999998</v>
      </c>
      <c r="F21" s="156">
        <f>IF(ISNUMBER(VALUE(SUBSTITUTE(実質収支比率等に係る経年分析!J$49,"▲","-"))),ROUND(VALUE(SUBSTITUTE(実質収支比率等に係る経年分析!J$49,"▲","-")),2),NA())</f>
        <v>2.0299999999999998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火災共済事業特別会計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0.28000000000000003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0.14000000000000001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0.14000000000000001</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3.14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2.91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2.5099999999999998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0.15</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1.1399999999999999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v>
      </c>
    </row>
    <row r="33" spans="1:16" x14ac:dyDescent="0.2">
      <c r="A33" s="157" t="str">
        <f>IF(連結実質赤字比率に係る赤字・黒字の構成分析!C$37="",NA(),連結実質赤字比率に係る赤字・黒字の構成分析!C$37)</f>
        <v>移管市営住宅事業特別会計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0.78</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3.41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3.24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2.86</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4.3899999999999997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5.53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5.01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1.52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3.03</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11.74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10.38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10.37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10.59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9.2799999999999994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4726</v>
      </c>
      <c r="E42" s="158"/>
      <c r="F42" s="158"/>
      <c r="G42" s="158">
        <f>'実質公債費比率（分子）の構造'!L$52</f>
        <v>4797</v>
      </c>
      <c r="H42" s="158"/>
      <c r="I42" s="158"/>
      <c r="J42" s="158">
        <f>'実質公債費比率（分子）の構造'!M$52</f>
        <v>4691</v>
      </c>
      <c r="K42" s="158"/>
      <c r="L42" s="158"/>
      <c r="M42" s="158">
        <f>'実質公債費比率（分子）の構造'!N$52</f>
        <v>4691</v>
      </c>
      <c r="N42" s="158"/>
      <c r="O42" s="158"/>
      <c r="P42" s="158">
        <f>'実質公債費比率（分子）の構造'!O$52</f>
        <v>4618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217</v>
      </c>
      <c r="C45" s="158"/>
      <c r="D45" s="158"/>
      <c r="E45" s="158">
        <f>'実質公債費比率（分子）の構造'!L$49</f>
        <v>214</v>
      </c>
      <c r="F45" s="158"/>
      <c r="G45" s="158"/>
      <c r="H45" s="158">
        <f>'実質公債費比率（分子）の構造'!M$49</f>
        <v>195</v>
      </c>
      <c r="I45" s="158"/>
      <c r="J45" s="158"/>
      <c r="K45" s="158">
        <f>'実質公債費比率（分子）の構造'!N$49</f>
        <v>190</v>
      </c>
      <c r="L45" s="158"/>
      <c r="M45" s="158"/>
      <c r="N45" s="158">
        <f>'実質公債費比率（分子）の構造'!O$49</f>
        <v>172</v>
      </c>
      <c r="O45" s="158"/>
      <c r="P45" s="158"/>
    </row>
    <row r="46" spans="1:16" x14ac:dyDescent="0.2">
      <c r="A46" s="158" t="s">
        <v>64</v>
      </c>
      <c r="B46" s="158">
        <f>'実質公債費比率（分子）の構造'!K$48</f>
        <v>1581</v>
      </c>
      <c r="C46" s="158"/>
      <c r="D46" s="158"/>
      <c r="E46" s="158">
        <f>'実質公債費比率（分子）の構造'!L$48</f>
        <v>2010</v>
      </c>
      <c r="F46" s="158"/>
      <c r="G46" s="158"/>
      <c r="H46" s="158">
        <f>'実質公債費比率（分子）の構造'!M$48</f>
        <v>1470</v>
      </c>
      <c r="I46" s="158"/>
      <c r="J46" s="158"/>
      <c r="K46" s="158">
        <f>'実質公債費比率（分子）の構造'!N$48</f>
        <v>1439</v>
      </c>
      <c r="L46" s="158"/>
      <c r="M46" s="158"/>
      <c r="N46" s="158">
        <f>'実質公債費比率（分子）の構造'!O$48</f>
        <v>1414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3807</v>
      </c>
      <c r="C49" s="158"/>
      <c r="D49" s="158"/>
      <c r="E49" s="158">
        <f>'実質公債費比率（分子）の構造'!L$45</f>
        <v>3913</v>
      </c>
      <c r="F49" s="158"/>
      <c r="G49" s="158"/>
      <c r="H49" s="158">
        <f>'実質公債費比率（分子）の構造'!M$45</f>
        <v>3781</v>
      </c>
      <c r="I49" s="158"/>
      <c r="J49" s="158"/>
      <c r="K49" s="158">
        <f>'実質公債費比率（分子）の構造'!N$45</f>
        <v>3765</v>
      </c>
      <c r="L49" s="158"/>
      <c r="M49" s="158"/>
      <c r="N49" s="158">
        <f>'実質公債費比率（分子）の構造'!O$45</f>
        <v>3320</v>
      </c>
      <c r="O49" s="158"/>
      <c r="P49" s="158"/>
    </row>
    <row r="50" spans="1:16" x14ac:dyDescent="0.2">
      <c r="A50" s="158" t="s">
        <v>67</v>
      </c>
      <c r="B50" s="158" t="e">
        <f>NA()</f>
        <v>#N/A</v>
      </c>
      <c r="C50" s="158">
        <f>IF(ISNUMBER('実質公債費比率（分子）の構造'!K$53),'実質公債費比率（分子）の構造'!K$53,NA())</f>
        <v>879</v>
      </c>
      <c r="D50" s="158" t="e">
        <f>NA()</f>
        <v>#N/A</v>
      </c>
      <c r="E50" s="158" t="e">
        <f>NA()</f>
        <v>#N/A</v>
      </c>
      <c r="F50" s="158">
        <f>IF(ISNUMBER('実質公債費比率（分子）の構造'!L$53),'実質公債費比率（分子）の構造'!L$53,NA())</f>
        <v>1340</v>
      </c>
      <c r="G50" s="158" t="e">
        <f>NA()</f>
        <v>#N/A</v>
      </c>
      <c r="H50" s="158" t="e">
        <f>NA()</f>
        <v>#N/A</v>
      </c>
      <c r="I50" s="158">
        <f>IF(ISNUMBER('実質公債費比率（分子）の構造'!M$53),'実質公債費比率（分子）の構造'!M$53,NA())</f>
        <v>755</v>
      </c>
      <c r="J50" s="158" t="e">
        <f>NA()</f>
        <v>#N/A</v>
      </c>
      <c r="K50" s="158" t="e">
        <f>NA()</f>
        <v>#N/A</v>
      </c>
      <c r="L50" s="158">
        <f>IF(ISNUMBER('実質公債費比率（分子）の構造'!N$53),'実質公債費比率（分子）の構造'!N$53,NA())</f>
        <v>703</v>
      </c>
      <c r="M50" s="158" t="e">
        <f>NA()</f>
        <v>#N/A</v>
      </c>
      <c r="N50" s="158" t="e">
        <f>NA()</f>
        <v>#N/A</v>
      </c>
      <c r="O50" s="158">
        <f>IF(ISNUMBER('実質公債費比率（分子）の構造'!O$53),'実質公債費比率（分子）の構造'!O$53,NA())</f>
        <v>288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39723</v>
      </c>
      <c r="E56" s="157"/>
      <c r="F56" s="157"/>
      <c r="G56" s="157">
        <f>'将来負担比率（分子）の構造'!J$52</f>
        <v>38846</v>
      </c>
      <c r="H56" s="157"/>
      <c r="I56" s="157"/>
      <c r="J56" s="157">
        <f>'将来負担比率（分子）の構造'!K$52</f>
        <v>37328</v>
      </c>
      <c r="K56" s="157"/>
      <c r="L56" s="157"/>
      <c r="M56" s="157">
        <f>'将来負担比率（分子）の構造'!L$52</f>
        <v>35654</v>
      </c>
      <c r="N56" s="157"/>
      <c r="O56" s="157"/>
      <c r="P56" s="157">
        <f>'将来負担比率（分子）の構造'!M$52</f>
        <v>33485</v>
      </c>
    </row>
    <row r="57" spans="1:16" x14ac:dyDescent="0.2">
      <c r="A57" s="157" t="s">
        <v>42</v>
      </c>
      <c r="B57" s="157"/>
      <c r="C57" s="157"/>
      <c r="D57" s="157">
        <f>'将来負担比率（分子）の構造'!I$51</f>
        <v>8844</v>
      </c>
      <c r="E57" s="157"/>
      <c r="F57" s="157"/>
      <c r="G57" s="157">
        <f>'将来負担比率（分子）の構造'!J$51</f>
        <v>8222</v>
      </c>
      <c r="H57" s="157"/>
      <c r="I57" s="157"/>
      <c r="J57" s="157">
        <f>'将来負担比率（分子）の構造'!K$51</f>
        <v>8800</v>
      </c>
      <c r="K57" s="157"/>
      <c r="L57" s="157"/>
      <c r="M57" s="157">
        <f>'将来負担比率（分子）の構造'!L$51</f>
        <v>8346</v>
      </c>
      <c r="N57" s="157"/>
      <c r="O57" s="157"/>
      <c r="P57" s="157">
        <f>'将来負担比率（分子）の構造'!M$51</f>
        <v>8230</v>
      </c>
    </row>
    <row r="58" spans="1:16" x14ac:dyDescent="0.2">
      <c r="A58" s="157" t="s">
        <v>41</v>
      </c>
      <c r="B58" s="157"/>
      <c r="C58" s="157"/>
      <c r="D58" s="157">
        <f>'将来負担比率（分子）の構造'!I$50</f>
        <v>17396</v>
      </c>
      <c r="E58" s="157"/>
      <c r="F58" s="157"/>
      <c r="G58" s="157">
        <f>'将来負担比率（分子）の構造'!J$50</f>
        <v>18791</v>
      </c>
      <c r="H58" s="157"/>
      <c r="I58" s="157"/>
      <c r="J58" s="157">
        <f>'将来負担比率（分子）の構造'!K$50</f>
        <v>20332</v>
      </c>
      <c r="K58" s="157"/>
      <c r="L58" s="157"/>
      <c r="M58" s="157">
        <f>'将来負担比率（分子）の構造'!L$50</f>
        <v>20998</v>
      </c>
      <c r="N58" s="157"/>
      <c r="O58" s="157"/>
      <c r="P58" s="157">
        <f>'将来負担比率（分子）の構造'!M$50</f>
        <v>21122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3254</v>
      </c>
      <c r="C62" s="157"/>
      <c r="D62" s="157"/>
      <c r="E62" s="157">
        <f>'将来負担比率（分子）の構造'!J$45</f>
        <v>3239</v>
      </c>
      <c r="F62" s="157"/>
      <c r="G62" s="157"/>
      <c r="H62" s="157">
        <f>'将来負担比率（分子）の構造'!K$45</f>
        <v>3262</v>
      </c>
      <c r="I62" s="157"/>
      <c r="J62" s="157"/>
      <c r="K62" s="157">
        <f>'将来負担比率（分子）の構造'!L$45</f>
        <v>3368</v>
      </c>
      <c r="L62" s="157"/>
      <c r="M62" s="157"/>
      <c r="N62" s="157">
        <f>'将来負担比率（分子）の構造'!M$45</f>
        <v>3379</v>
      </c>
      <c r="O62" s="157"/>
      <c r="P62" s="157"/>
    </row>
    <row r="63" spans="1:16" x14ac:dyDescent="0.2">
      <c r="A63" s="157" t="s">
        <v>34</v>
      </c>
      <c r="B63" s="157">
        <f>'将来負担比率（分子）の構造'!I$44</f>
        <v>2130</v>
      </c>
      <c r="C63" s="157"/>
      <c r="D63" s="157"/>
      <c r="E63" s="157">
        <f>'将来負担比率（分子）の構造'!J$44</f>
        <v>1921</v>
      </c>
      <c r="F63" s="157"/>
      <c r="G63" s="157"/>
      <c r="H63" s="157">
        <f>'将来負担比率（分子）の構造'!K$44</f>
        <v>1730</v>
      </c>
      <c r="I63" s="157"/>
      <c r="J63" s="157"/>
      <c r="K63" s="157">
        <f>'将来負担比率（分子）の構造'!L$44</f>
        <v>1627</v>
      </c>
      <c r="L63" s="157"/>
      <c r="M63" s="157"/>
      <c r="N63" s="157">
        <f>'将来負担比率（分子）の構造'!M$44</f>
        <v>1763</v>
      </c>
      <c r="O63" s="157"/>
      <c r="P63" s="157"/>
    </row>
    <row r="64" spans="1:16" x14ac:dyDescent="0.2">
      <c r="A64" s="157" t="s">
        <v>33</v>
      </c>
      <c r="B64" s="157">
        <f>'将来負担比率（分子）の構造'!I$43</f>
        <v>18230</v>
      </c>
      <c r="C64" s="157"/>
      <c r="D64" s="157"/>
      <c r="E64" s="157">
        <f>'将来負担比率（分子）の構造'!J$43</f>
        <v>16445</v>
      </c>
      <c r="F64" s="157"/>
      <c r="G64" s="157"/>
      <c r="H64" s="157">
        <f>'将来負担比率（分子）の構造'!K$43</f>
        <v>15016</v>
      </c>
      <c r="I64" s="157"/>
      <c r="J64" s="157"/>
      <c r="K64" s="157">
        <f>'将来負担比率（分子）の構造'!L$43</f>
        <v>13833</v>
      </c>
      <c r="L64" s="157"/>
      <c r="M64" s="157"/>
      <c r="N64" s="157">
        <f>'将来負担比率（分子）の構造'!M$43</f>
        <v>12642</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34533</v>
      </c>
      <c r="C66" s="157"/>
      <c r="D66" s="157"/>
      <c r="E66" s="157">
        <f>'将来負担比率（分子）の構造'!J$41</f>
        <v>33738</v>
      </c>
      <c r="F66" s="157"/>
      <c r="G66" s="157"/>
      <c r="H66" s="157">
        <f>'将来負担比率（分子）の構造'!K$41</f>
        <v>32756</v>
      </c>
      <c r="I66" s="157"/>
      <c r="J66" s="157"/>
      <c r="K66" s="157">
        <f>'将来負担比率（分子）の構造'!L$41</f>
        <v>31475</v>
      </c>
      <c r="L66" s="157"/>
      <c r="M66" s="157"/>
      <c r="N66" s="157">
        <f>'将来負担比率（分子）の構造'!M$41</f>
        <v>30644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4963</v>
      </c>
      <c r="C72" s="161">
        <f>基金残高に係る経年分析!G55</f>
        <v>5100</v>
      </c>
      <c r="D72" s="161">
        <f>基金残高に係る経年分析!H55</f>
        <v>5186</v>
      </c>
    </row>
    <row r="73" spans="1:16" x14ac:dyDescent="0.2">
      <c r="A73" s="160" t="s">
        <v>74</v>
      </c>
      <c r="B73" s="161">
        <f>基金残高に係る経年分析!F56</f>
        <v>27</v>
      </c>
      <c r="C73" s="161">
        <f>基金残高に係る経年分析!G56</f>
        <v>142</v>
      </c>
      <c r="D73" s="161">
        <f>基金残高に係る経年分析!H56</f>
        <v>259</v>
      </c>
    </row>
    <row r="74" spans="1:16" x14ac:dyDescent="0.2">
      <c r="A74" s="160" t="s">
        <v>75</v>
      </c>
      <c r="B74" s="161">
        <f>基金残高に係る経年分析!F57</f>
        <v>14994</v>
      </c>
      <c r="C74" s="161">
        <f>基金残高に係る経年分析!G57</f>
        <v>15407</v>
      </c>
      <c r="D74" s="161">
        <f>基金残高に係る経年分析!H57</f>
        <v>16041</v>
      </c>
    </row>
  </sheetData>
  <sheetProtection algorithmName="SHA-512" hashValue="b02T8pfCh/CDTx/NcBslp1Q3iMtR2x8Xgm4Bg46+73Eopl3Y1KTvQ/dhSmcikCns9gasTP3cWR5qYNkSjjOIgw==" saltValue="8EOISR8qKs+UapTABMmJw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村上　亮</cp:lastModifiedBy>
  <dcterms:created xsi:type="dcterms:W3CDTF">2026-02-23T07:40:08Z</dcterms:created>
  <dcterms:modified xsi:type="dcterms:W3CDTF">2026-09-28T07:26:09Z</dcterms:modified>
  <cp:category/>
</cp:coreProperties>
</file>