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2003sv30\障害福祉課\【障害福祉課】 フォルダまとめ★★★\●ケース関係（専門職）\903　計画相談事業所指定・変更関係（実地指導含む）\処遇改善加算\添付書類\"/>
    </mc:Choice>
  </mc:AlternateContent>
  <xr:revisionPtr revIDLastSave="0" documentId="8_{F2091EBE-6BA7-473E-B25A-329813D76F32}" xr6:coauthVersionLast="36" xr6:coauthVersionMax="36" xr10:uidLastSave="{00000000-0000-0000-0000-000000000000}"/>
  <bookViews>
    <workbookView xWindow="-120"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<sst xmlns="http://schemas.openxmlformats.org/spreadsheetml/2006/main" count="4675" uniqueCount="2220">
  <si>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</si>
  <si>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</si>
  <si>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</si>
  <si>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</si>
  <si>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</si>
  <si>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</si>
  <si>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</si>
  <si>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</si>
  <si>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</si>
  <si>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</si>
  <si>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</si>
  <si>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</si>
  <si>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</si>
  <si>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</si>
  <si>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</si>
  <si>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</si>
  <si>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</si>
  <si>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</si>
  <si>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</si>
  <si>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</si>
  <si>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</si>
  <si>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</si>
  <si>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</si>
  <si>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</si>
  <si>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</si>
  <si>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</si>
  <si>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</si>
  <si>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</si>
  <si>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</si>
  <si>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</si>
  <si>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</si>
  <si>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</si>
  <si>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</si>
  <si>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</si>
  <si>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</si>
  <si>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</si>
  <si>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</si>
  <si>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</si>
  <si>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</si>
  <si>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</si>
  <si>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</si>
  <si>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</si>
  <si>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</si>
  <si>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</si>
  <si>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</si>
  <si>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</si>
  <si>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</si>
  <si>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</si>
  <si>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</si>
  <si>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</si>
  <si>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</si>
  <si>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</si>
  <si>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</si>
  <si>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</si>
  <si>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</si>
  <si>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</si>
  <si>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</si>
  <si>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</si>
  <si>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</si>
  <si>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</si>
  <si>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</si>
  <si>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</si>
  <si>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</si>
  <si>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</si>
  <si>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</si>
  <si>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</si>
  <si>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</si>
  <si>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</si>
  <si>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</si>
  <si>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</si>
  <si>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</si>
  <si>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</si>
  <si>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</si>
  <si>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</si>
  <si>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</si>
  <si>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</si>
  <si>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</si>
  <si>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</si>
  <si>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</si>
  <si>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</si>
  <si>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</si>
  <si>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</si>
  <si>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</si>
  <si>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</si>
  <si>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</si>
  <si>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</si>
  <si>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</si>
  <si>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</si>
  <si>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</si>
  <si>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</si>
  <si>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</si>
  <si>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</si>
  <si>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</si>
  <si>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</si>
  <si>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</si>
  <si>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</si>
  <si>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</si>
  <si>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</si>
  <si>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</si>
  <si>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</si>
  <si>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</si>
  <si>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</si>
  <si>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</si>
  <si>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</si>
  <si>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</si>
  <si>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</si>
  <si>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</si>
  <si>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</si>
  <si>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</si>
  <si>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</si>
  <si>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</si>
  <si>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</si>
  <si>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</si>
  <si>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</si>
  <si>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</si>
  <si>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</si>
  <si>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</si>
  <si>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</si>
  <si>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</si>
  <si>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</si>
  <si>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</si>
  <si>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</si>
  <si>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</si>
  <si>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</si>
  <si>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</si>
  <si>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</si>
  <si>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</si>
  <si>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</si>
  <si>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</si>
  <si>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</si>
  <si>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</si>
  <si>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</si>
  <si>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</si>
  <si>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</si>
  <si>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</si>
  <si>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</si>
  <si>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</si>
  <si>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</si>
  <si>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</si>
  <si>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</si>
  <si>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</si>
  <si>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</si>
  <si>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</si>
  <si>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</si>
  <si>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</si>
  <si>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</si>
  <si>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</si>
  <si>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</si>
  <si>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</si>
  <si>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</si>
  <si>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</si>
  <si>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</si>
  <si>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</si>
  <si>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</si>
  <si>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</si>
  <si>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</si>
  <si>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</si>
  <si>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</si>
  <si>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</si>
  <si>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</si>
  <si>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</si>
  <si>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</si>
  <si>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</si>
  <si>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</si>
  <si>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</si>
  <si>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</si>
  <si>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</si>
  <si>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</si>
  <si>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</si>
  <si>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</si>
  <si>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</si>
  <si>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</si>
  <si>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</si>
  <si>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</si>
  <si>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</si>
  <si>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</si>
  <si>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</si>
  <si>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</si>
  <si>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</si>
  <si>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</si>
  <si>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</si>
  <si>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</si>
  <si>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</si>
  <si>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</si>
  <si>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</si>
  <si>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</si>
  <si>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</si>
  <si>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</si>
  <si>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</si>
  <si>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</si>
  <si>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</si>
  <si>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</si>
  <si>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</si>
  <si>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</si>
  <si>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</si>
  <si>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</si>
  <si>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</si>
  <si>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</si>
  <si>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</si>
  <si>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</si>
  <si>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</si>
  <si>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</si>
  <si>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</si>
  <si>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</si>
  <si>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</si>
  <si>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</si>
  <si>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</si>
  <si>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</si>
  <si>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</si>
  <si>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</si>
  <si>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</si>
  <si>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</si>
  <si>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</si>
  <si>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</si>
  <si>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</si>
  <si>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</si>
  <si>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</si>
  <si>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</si>
  <si>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</si>
  <si>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</si>
  <si>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</si>
  <si>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</si>
  <si>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</si>
  <si>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</si>
  <si>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</si>
  <si>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</si>
  <si>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</si>
  <si>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</si>
  <si>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</si>
  <si>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</si>
  <si>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</si>
  <si>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</si>
  <si>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</si>
  <si>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</si>
  <si>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</si>
  <si>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</si>
  <si>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</si>
  <si>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</si>
  <si>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</si>
  <si>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</si>
  <si>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</si>
  <si>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</si>
  <si>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</si>
  <si>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</si>
  <si>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</si>
  <si>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</si>
  <si>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</si>
  <si>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</si>
  <si>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</si>
  <si>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</si>
  <si>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</si>
  <si>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</si>
  <si>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</si>
  <si>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</si>
  <si>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</si>
  <si>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</si>
  <si>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</si>
  <si>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</si>
  <si>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</si>
  <si>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</si>
  <si>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</si>
  <si>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</si>
  <si>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</si>
  <si>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</si>
  <si>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</si>
  <si>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</si>
  <si>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</si>
  <si>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</si>
  <si>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</si>
  <si>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</si>
  <si>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</si>
  <si>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</si>
  <si>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</si>
  <si>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</si>
  <si>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</si>
  <si>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</si>
  <si>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</si>
  <si>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</si>
  <si>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</si>
  <si>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</si>
  <si>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</si>
  <si>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</si>
  <si>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</si>
  <si>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</si>
  <si>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</si>
  <si>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</si>
  <si>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</si>
  <si>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</si>
  <si>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</si>
  <si>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</si>
  <si>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</si>
  <si>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</si>
  <si>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</si>
  <si>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</si>
  <si>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</si>
  <si>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</si>
  <si>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</si>
  <si>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</si>
  <si>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</si>
  <si>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</si>
  <si>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</si>
  <si>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</si>
  <si>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</si>
  <si>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</si>
  <si>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</si>
  <si>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</si>
  <si>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</si>
  <si>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</si>
  <si>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</si>
  <si>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</si>
  <si>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</si>
  <si>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</si>
  <si>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</si>
  <si>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</si>
  <si>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</si>
  <si>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</si>
  <si>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</si>
  <si>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</si>
  <si>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</si>
  <si>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</si>
  <si>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</si>
  <si>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</si>
  <si>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</si>
  <si>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</si>
  <si>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</si>
  <si>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</si>
  <si>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</si>
  <si>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</si>
  <si>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</si>
  <si>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</si>
  <si>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</si>
  <si>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</si>
  <si>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</si>
  <si>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</si>
  <si>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</si>
  <si>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</si>
  <si>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</si>
  <si>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</si>
  <si>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</si>
  <si>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</si>
  <si>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</si>
  <si>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</si>
  <si>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</si>
  <si>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</si>
  <si>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</si>
  <si>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</si>
  <si>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</si>
  <si>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</si>
  <si>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</si>
  <si>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</si>
  <si>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</si>
  <si>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</si>
  <si>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</si>
  <si>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</si>
  <si>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</si>
  <si>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</si>
  <si>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</si>
  <si>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</si>
  <si>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</si>
  <si>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</si>
  <si>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</si>
  <si>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</si>
  <si>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</si>
  <si>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</si>
  <si>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</si>
  <si>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</si>
  <si>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</si>
  <si>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</si>
  <si>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</si>
  <si>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</si>
  <si>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</si>
  <si>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</si>
  <si>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</si>
  <si>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</si>
  <si>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</si>
  <si>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</si>
  <si>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</si>
  <si>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</si>
  <si>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</si>
  <si>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</si>
  <si>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</si>
  <si>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</si>
  <si>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</si>
  <si>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</si>
  <si>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</si>
  <si>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</si>
  <si>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</si>
  <si>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</si>
  <si>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</si>
  <si>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</si>
  <si>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</si>
  <si>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</si>
  <si>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</si>
  <si>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</si>
  <si>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</si>
  <si>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</si>
  <si>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</si>
  <si>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</si>
  <si>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</si>
  <si>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</si>
  <si>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</si>
  <si>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</si>
  <si>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</si>
  <si>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</si>
  <si>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</si>
  <si>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</si>
  <si>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</si>
  <si>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</si>
  <si>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</si>
  <si>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</si>
  <si>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</si>
  <si>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</si>
  <si>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</si>
  <si>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</si>
  <si>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</si>
  <si>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</si>
  <si>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</si>
  <si>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</si>
  <si>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</si>
  <si>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</si>
  <si>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</si>
  <si>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</si>
  <si>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</si>
  <si>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</si>
  <si>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</si>
  <si>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</si>
  <si>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</si>
  <si>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</si>
  <si>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</si>
  <si>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</si>
  <si>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</si>
  <si>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</si>
  <si>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</si>
  <si>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</si>
  <si>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</si>
  <si>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</si>
  <si>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</si>
  <si>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</si>
  <si>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</si>
  <si>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</si>
  <si>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</si>
  <si>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</si>
  <si>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</si>
  <si>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</si>
  <si>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</si>
  <si>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</si>
  <si>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</si>
  <si>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</si>
  <si>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</si>
  <si>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</si>
  <si>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</si>
  <si>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</si>
  <si>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</si>
  <si>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</si>
  <si>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</si>
  <si>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</si>
  <si>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</si>
  <si>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</si>
  <si>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</si>
  <si>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</si>
  <si>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</si>
  <si>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</si>
  <si>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</si>
  <si>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</si>
  <si>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</si>
  <si>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</si>
  <si>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</si>
  <si>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</si>
  <si>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</si>
  <si>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</si>
  <si>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</si>
  <si>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</si>
  <si>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</si>
  <si>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</si>
  <si>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</si>
  <si>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</si>
  <si>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</si>
  <si>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</si>
  <si>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</si>
  <si>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</si>
  <si>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</si>
  <si>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</si>
  <si>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</si>
  <si>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</si>
  <si>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</si>
  <si>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</si>
  <si>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</si>
  <si>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</si>
  <si>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</si>
  <si>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</si>
  <si>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</si>
  <si>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</si>
  <si>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</si>
  <si>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</si>
  <si>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</si>
  <si>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</si>
  <si>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</si>
  <si>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</si>
  <si>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</si>
  <si>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</si>
  <si>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</si>
  <si>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</si>
  <si>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</si>
  <si>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</si>
  <si>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</si>
  <si>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</si>
  <si>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</si>
  <si>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</si>
  <si>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</si>
  <si>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</si>
  <si>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</si>
  <si>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</si>
  <si>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</si>
  <si>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</si>
  <si>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</si>
  <si>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</si>
  <si>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</si>
  <si>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</si>
  <si>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</si>
  <si>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</si>
  <si>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</si>
  <si>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</si>
  <si>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</si>
  <si>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</si>
  <si>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</si>
  <si>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</si>
  <si>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</si>
  <si>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</si>
  <si>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</si>
  <si>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</si>
  <si>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</si>
  <si>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</si>
  <si>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</si>
  <si>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</si>
  <si>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</si>
  <si>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</si>
  <si>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</si>
  <si>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</si>
  <si>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</si>
  <si>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</si>
  <si>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</si>
  <si>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</si>
  <si>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</si>
  <si>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</si>
  <si>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</si>
  <si>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</si>
  <si>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</si>
  <si>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</si>
  <si>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</si>
  <si>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</si>
  <si>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</si>
  <si>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</si>
  <si>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</si>
  <si>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</si>
  <si>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</si>
  <si>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</si>
  <si>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</si>
  <si>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</si>
  <si>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</si>
  <si>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</si>
  <si>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</si>
  <si>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</si>
  <si>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</si>
  <si>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</si>
  <si>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</si>
  <si>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</si>
  <si>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</si>
  <si>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</si>
  <si>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</si>
  <si>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</si>
  <si>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</si>
  <si>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</si>
  <si>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</si>
  <si>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</si>
  <si>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</si>
  <si>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</si>
  <si>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</si>
  <si>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</si>
  <si>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</si>
  <si>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</si>
  <si>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</si>
  <si>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</si>
  <si>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</si>
  <si>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</si>
  <si>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</si>
  <si>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</si>
  <si>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</si>
  <si>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</si>
  <si>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</si>
  <si>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</si>
  <si>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</si>
  <si>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</si>
  <si>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</si>
  <si>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</si>
  <si>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</si>
  <si>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</si>
  <si>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</si>
  <si>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</si>
  <si>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</si>
  <si>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</si>
  <si>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</si>
  <si>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</si>
  <si>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</si>
  <si>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</si>
  <si>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</si>
  <si>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</si>
  <si>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</si>
  <si>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</si>
  <si>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</si>
  <si>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</si>
  <si>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</si>
  <si>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</si>
  <si>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</si>
  <si>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</si>
  <si>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</si>
  <si>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</si>
  <si>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</si>
  <si>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</si>
  <si>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</si>
  <si>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</si>
  <si>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</si>
  <si>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</si>
  <si>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</si>
  <si>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</si>
  <si>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</si>
  <si>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</si>
  <si>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</si>
  <si>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</si>
  <si>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</si>
  <si>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</si>
  <si>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</si>
  <si>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</si>
  <si>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</si>
  <si>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</si>
  <si>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</si>
  <si>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</si>
  <si>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</si>
  <si>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</si>
  <si>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</si>
  <si>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</si>
  <si>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</si>
  <si>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</si>
  <si>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</si>
  <si>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</si>
  <si>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</si>
  <si>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</si>
  <si>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</si>
  <si>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</si>
  <si>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</si>
  <si>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</si>
  <si>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</si>
  <si>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</si>
  <si>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</si>
  <si>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</si>
  <si>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</si>
  <si>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</si>
  <si>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</si>
  <si>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</si>
  <si>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</si>
  <si>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</si>
  <si>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</si>
  <si>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</si>
  <si>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</si>
  <si>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</si>
  <si>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</si>
  <si>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</si>
  <si>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</si>
  <si>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</si>
  <si>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</si>
  <si>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</si>
  <si>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</si>
  <si>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</si>
  <si>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</si>
  <si>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</si>
  <si>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</si>
  <si>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</si>
  <si>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</si>
  <si>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</si>
  <si>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</si>
  <si>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</si>
  <si>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</si>
  <si>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</si>
  <si>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</si>
  <si>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</si>
  <si>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</si>
  <si>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</si>
  <si>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</si>
  <si>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</si>
  <si>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</si>
  <si>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</si>
  <si>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</si>
  <si>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</si>
  <si>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</si>
  <si>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</si>
  <si>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</si>
  <si>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</si>
  <si>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</si>
  <si>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</si>
  <si>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</si>
  <si>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</si>
  <si>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</si>
  <si>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</si>
  <si>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</si>
  <si>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</si>
  <si>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</si>
  <si>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</si>
  <si>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</si>
  <si>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</si>
  <si>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</si>
  <si>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</si>
  <si>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</si>
  <si>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</si>
  <si>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</si>
  <si>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</si>
  <si>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</si>
  <si>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</si>
  <si>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</si>
  <si>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</si>
  <si>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</si>
  <si>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</si>
  <si>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</si>
  <si>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</si>
  <si>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</si>
  <si>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</si>
  <si>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</si>
  <si>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</si>
  <si>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</si>
  <si>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</si>
  <si>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</si>
  <si>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</si>
  <si>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</si>
  <si>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</si>
  <si>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</si>
  <si>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</si>
  <si>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</si>
  <si>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</si>
  <si>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</si>
  <si>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</si>
  <si>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</si>
  <si>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</si>
  <si>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</si>
  <si>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</si>
  <si>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</si>
  <si>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</si>
  <si>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</si>
  <si>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</si>
  <si>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</si>
  <si>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</si>
  <si>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</si>
  <si>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</si>
  <si>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</si>
  <si>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</si>
  <si>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</si>
  <si>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</si>
  <si>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</si>
  <si>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</si>
  <si>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</si>
  <si>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</si>
  <si>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</si>
  <si>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</si>
  <si>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</si>
  <si>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</si>
  <si>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</si>
  <si>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</si>
  <si>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</si>
  <si>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</si>
  <si>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</si>
  <si>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</si>
  <si>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</si>
  <si>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</si>
  <si>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</si>
  <si>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</si>
  <si>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</si>
  <si>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</si>
  <si>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</si>
  <si>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</si>
  <si>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</si>
  <si>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</si>
  <si>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</si>
  <si>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</si>
  <si>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</si>
  <si>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</si>
  <si>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</si>
  <si>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</si>
  <si>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</si>
  <si>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</si>
  <si>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</si>
  <si>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</si>
  <si>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</si>
  <si>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</si>
  <si>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</si>
  <si>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</si>
  <si>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</si>
  <si>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</si>
  <si>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</si>
  <si>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</si>
  <si>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</si>
  <si>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</si>
  <si>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</si>
  <si>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</si>
  <si>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</si>
  <si>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</si>
  <si>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</si>
  <si>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</si>
  <si>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</si>
  <si>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</si>
  <si>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</si>
  <si>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</si>
  <si>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</si>
  <si>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</si>
  <si>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</si>
  <si>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</si>
  <si>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</si>
  <si>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</si>
  <si>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</si>
  <si>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</si>
  <si>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</si>
  <si>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</si>
  <si>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</si>
  <si>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</si>
  <si>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</si>
  <si>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</si>
  <si>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</si>
  <si>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</si>
  <si>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</si>
  <si>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</si>
  <si>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</si>
  <si>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</si>
  <si>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</si>
  <si>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</si>
  <si>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</si>
  <si>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</si>
  <si>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</si>
  <si>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</si>
  <si>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</si>
  <si>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</si>
  <si>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</si>
  <si>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</si>
  <si>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</si>
  <si>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</si>
  <si>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</si>
  <si>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</si>
  <si>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</si>
  <si>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</si>
  <si>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</si>
  <si>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</si>
  <si>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</si>
  <si>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</si>
  <si>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</si>
  <si>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</si>
  <si>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</si>
  <si>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</si>
  <si>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</si>
  <si>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</si>
  <si>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</si>
  <si>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</si>
  <si>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</si>
  <si>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</si>
  <si>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</si>
  <si>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</si>
  <si>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</si>
  <si>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</si>
  <si>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</si>
  <si>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</si>
  <si>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</si>
  <si>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</si>
  <si>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</si>
  <si>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</si>
  <si>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</si>
  <si>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</si>
  <si>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</si>
  <si>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</si>
  <si>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</si>
  <si>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</si>
  <si>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</si>
  <si>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</si>
  <si>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</si>
  <si>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</si>
  <si>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</si>
  <si>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</si>
  <si>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</si>
  <si>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</si>
  <si>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</si>
  <si>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</si>
  <si>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</si>
  <si>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</si>
  <si>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</si>
  <si>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</si>
  <si>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</si>
  <si>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</si>
  <si>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</si>
  <si>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</si>
  <si>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</si>
  <si>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</si>
  <si>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</si>
  <si>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</si>
  <si>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</si>
  <si>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</si>
  <si>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</si>
  <si>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</si>
  <si>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</si>
  <si>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</si>
  <si>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</si>
  <si>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</si>
  <si>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</si>
  <si>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</si>
  <si>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</si>
  <si>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</si>
  <si>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</si>
  <si>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</si>
  <si>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</si>
  <si>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</si>
  <si>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</si>
  <si>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</si>
  <si>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</si>
  <si>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</si>
  <si>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</si>
  <si>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</si>
  <si>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</si>
  <si>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</si>
  <si>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</si>
  <si>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</si>
  <si>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</si>
  <si>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</si>
  <si>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</si>
  <si>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</si>
  <si>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</si>
  <si>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</si>
  <si>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</si>
  <si>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</si>
  <si>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</si>
  <si>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</si>
  <si>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</si>
  <si>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</si>
  <si>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</si>
  <si>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</si>
  <si>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</si>
  <si>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</si>
  <si>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</si>
  <si>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</si>
  <si>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</si>
  <si>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</si>
  <si>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</si>
  <si>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</si>
  <si>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</si>
  <si>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</si>
  <si>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</si>
  <si>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</si>
  <si>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</si>
  <si>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</si>
  <si>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</si>
  <si>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</si>
  <si>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</si>
  <si>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</si>
  <si>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</si>
  <si>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</si>
  <si>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</si>
  <si>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</si>
  <si>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</si>
  <si>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</si>
  <si>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</si>
  <si>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</si>
  <si>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</si>
  <si>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</si>
  <si>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</si>
  <si>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</si>
  <si>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</si>
  <si>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</si>
  <si>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</si>
  <si>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</si>
  <si>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</si>
  <si>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</si>
  <si>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</si>
  <si>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</si>
  <si>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</si>
  <si>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</si>
  <si>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</si>
  <si>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</si>
  <si>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</si>
  <si>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</si>
  <si>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</si>
  <si>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</si>
  <si>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</si>
  <si>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</si>
  <si>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</si>
  <si>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</si>
  <si>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</si>
  <si>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</si>
  <si>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</si>
  <si>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</si>
  <si>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</si>
  <si>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</si>
  <si>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</si>
  <si>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</si>
  <si>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</si>
  <si>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</si>
  <si>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</si>
  <si>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</si>
  <si>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</si>
  <si>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</si>
  <si>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</si>
  <si>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</si>
  <si>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</si>
  <si>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</si>
  <si>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</si>
  <si>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</si>
  <si>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</si>
  <si>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</si>
  <si>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</si>
  <si>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</si>
  <si>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</si>
  <si>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</si>
  <si>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</si>
  <si>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</si>
  <si>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</si>
  <si>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</si>
  <si>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</si>
  <si>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</si>
  <si>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</si>
  <si>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</si>
  <si>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</si>
  <si>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</si>
  <si>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</si>
  <si>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</si>
  <si>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</si>
  <si>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</si>
  <si>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</si>
  <si>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</si>
  <si>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</si>
  <si>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</si>
  <si>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</si>
  <si>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</si>
  <si>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</si>
  <si>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</si>
  <si>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</si>
  <si>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</si>
  <si>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</si>
  <si>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</si>
  <si>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</si>
  <si>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</si>
  <si>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</si>
  <si>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</si>
  <si>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</si>
  <si>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</si>
  <si>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</si>
  <si>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</si>
  <si>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</si>
  <si>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</si>
  <si>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</si>
  <si>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</si>
  <si>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</si>
  <si>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</si>
  <si>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</si>
  <si>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</si>
  <si>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</si>
  <si>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</si>
  <si>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</si>
  <si>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</si>
  <si>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</si>
  <si>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</si>
  <si>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</si>
  <si>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</si>
  <si>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</si>
  <si>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</si>
  <si>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</si>
  <si>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</si>
  <si>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</si>
  <si>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</si>
  <si>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</si>
  <si>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</si>
  <si>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</si>
  <si>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</si>
  <si>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</si>
  <si>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</si>
  <si>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</si>
  <si>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</si>
  <si>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</si>
  <si>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</si>
  <si>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</si>
  <si>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</si>
  <si>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</si>
  <si>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</si>
  <si>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</si>
  <si>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</si>
  <si>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</si>
  <si>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</si>
  <si>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</si>
  <si>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</si>
  <si>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</si>
  <si>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</si>
  <si>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</si>
  <si>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</si>
  <si>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</si>
  <si>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</si>
  <si>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</si>
  <si>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</si>
  <si>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</si>
  <si>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</si>
  <si>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</si>
  <si>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</si>
  <si>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</si>
  <si>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</si>
  <si>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</si>
  <si>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</si>
  <si>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</si>
  <si>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</si>
  <si>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</si>
  <si>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</si>
  <si>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</si>
  <si>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</si>
  <si>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</si>
  <si>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</si>
  <si>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</si>
  <si>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</si>
  <si>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</si>
  <si>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</si>
  <si>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</si>
  <si>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</si>
  <si>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</si>
  <si>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</si>
  <si>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</si>
  <si>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</si>
  <si>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</si>
  <si>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</si>
  <si>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</si>
  <si>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</si>
  <si>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</si>
  <si>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</si>
  <si>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</si>
  <si>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</si>
  <si>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</si>
  <si>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</si>
  <si>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</si>
  <si>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</si>
  <si>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</si>
  <si>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</si>
  <si>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</si>
  <si>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</si>
  <si>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</si>
  <si>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</si>
  <si>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</si>
  <si>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</si>
  <si>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</si>
  <si>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</si>
  <si>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</si>
  <si>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</si>
  <si>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</si>
  <si>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</si>
  <si>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</si>
  <si>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</si>
  <si>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</si>
  <si>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</si>
  <si>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</si>
  <si>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</si>
  <si>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</si>
  <si>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</si>
  <si>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</si>
  <si>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</si>
  <si>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</si>
  <si>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</si>
  <si>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</si>
  <si>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</si>
  <si>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</si>
  <si>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</si>
  <si>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</si>
  <si>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</si>
  <si>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</si>
  <si>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</si>
  <si>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</si>
  <si>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</si>
  <si>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</si>
  <si>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</si>
  <si>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</si>
  <si>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</si>
  <si>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</si>
  <si>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</si>
  <si>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</si>
  <si>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</si>
  <si>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</si>
  <si>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</si>
  <si>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</si>
  <si>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</si>
  <si>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</si>
  <si>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</si>
  <si>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</si>
  <si>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</si>
  <si>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</si>
  <si>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</si>
  <si>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</si>
  <si>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</si>
  <si>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</si>
  <si>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</si>
  <si>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</si>
  <si>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</si>
  <si>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</si>
  <si>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</si>
  <si>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</si>
  <si>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</si>
  <si>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</si>
  <si>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</si>
  <si>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</si>
  <si>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</si>
  <si>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</si>
  <si>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</si>
  <si>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</si>
  <si>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</si>
  <si>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</si>
  <si>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</si>
  <si>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</si>
  <si>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</si>
  <si>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</si>
  <si>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</si>
  <si>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</si>
  <si>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</si>
  <si>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</si>
  <si>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</si>
  <si>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</si>
  <si>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</si>
  <si>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</si>
  <si>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</si>
  <si>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</si>
  <si>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</si>
  <si>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</si>
  <si>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</si>
  <si>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</si>
  <si>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</si>
  <si>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</si>
  <si>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</si>
  <si>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</si>
  <si>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</si>
  <si>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</si>
  <si>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</si>
  <si>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</si>
  <si>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</si>
  <si>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</si>
  <si>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</si>
  <si>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</si>
  <si>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</si>
  <si>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</si>
  <si>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</si>
  <si>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</si>
  <si>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</si>
  <si>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</si>
  <si>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</si>
  <si>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</si>
  <si>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</si>
  <si>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</si>
  <si>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</si>
  <si>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</si>
  <si>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</si>
  <si>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</si>
  <si>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</si>
  <si>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</si>
  <si>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</si>
  <si>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</si>
  <si>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</si>
  <si>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</si>
  <si>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</si>
  <si>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</si>
  <si>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</si>
  <si>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</si>
  <si>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</si>
  <si>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</si>
  <si>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</si>
  <si>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</si>
  <si>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</si>
  <si>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</si>
  <si>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</si>
  <si>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</si>
  <si>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</si>
  <si>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</si>
  <si>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</si>
  <si>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</si>
  <si>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</si>
  <si>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</si>
  <si>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</si>
  <si>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</si>
  <si>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</si>
  <si>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</si>
  <si>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</si>
  <si>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</si>
  <si>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</si>
  <si>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</si>
  <si>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</si>
  <si>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</si>
  <si>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</si>
  <si>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</si>
  <si>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</si>
  <si>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</si>
  <si>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</si>
  <si>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</si>
  <si>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</si>
  <si>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</si>
  <si>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</si>
  <si>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</si>
  <si>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</si>
  <si>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</si>
  <si>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</si>
  <si>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</si>
  <si>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</si>
  <si>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</si>
  <si>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</si>
  <si>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</si>
  <si>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</si>
  <si>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</si>
  <si>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</si>
  <si>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</si>
  <si>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</si>
  <si>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</si>
  <si>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</si>
  <si>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</si>
  <si>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</si>
  <si>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</si>
  <si>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</si>
  <si>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</si>
  <si>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</si>
  <si>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</si>
  <si>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</si>
  <si>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</si>
  <si>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</si>
  <si>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</si>
  <si>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</si>
  <si>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</si>
  <si>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</si>
  <si>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</si>
  <si>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</si>
  <si>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</si>
  <si>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</si>
  <si>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</si>
  <si>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</si>
  <si>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</si>
  <si>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</si>
  <si>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</si>
  <si>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</si>
  <si>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</si>
  <si>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</si>
  <si>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</si>
  <si>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</si>
  <si>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</si>
  <si>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</si>
  <si>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</si>
  <si>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</si>
  <si>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</si>
  <si>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</si>
  <si>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</si>
  <si>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</si>
  <si>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</si>
  <si>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</si>
  <si>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</si>
  <si>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</si>
  <si>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</si>
  <si>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</si>
  <si>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</si>
  <si>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</si>
  <si>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</si>
  <si>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</si>
  <si>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</si>
  <si>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</si>
  <si>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</si>
  <si>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</si>
  <si>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</si>
  <si>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</si>
  <si>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</si>
  <si>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</si>
  <si>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</si>
  <si>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</si>
  <si>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</si>
  <si>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</si>
  <si>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</si>
  <si>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</si>
  <si>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</si>
  <si>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</si>
  <si>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</si>
  <si>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</si>
  <si>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</si>
  <si>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</si>
  <si>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</si>
  <si>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</si>
  <si>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</si>
  <si>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</si>
  <si>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</si>
  <si>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</si>
  <si>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</si>
  <si>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</si>
  <si>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</si>
  <si>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</si>
  <si>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</si>
  <si>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</si>
  <si>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</si>
  <si>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</si>
  <si>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</si>
  <si>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</si>
  <si>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</si>
  <si>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</si>
  <si>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</si>
  <si>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</si>
  <si>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</si>
  <si>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</si>
  <si>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</si>
  <si>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</si>
  <si>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</si>
  <si>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</si>
  <si>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</si>
  <si>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</si>
  <si>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</si>
  <si>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</si>
  <si>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</si>
  <si>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</si>
  <si>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</si>
  <si>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</si>
  <si>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</si>
  <si>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</si>
  <si>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</si>
  <si>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</si>
  <si>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</si>
  <si>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</si>
  <si>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</si>
  <si>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</si>
  <si>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</si>
  <si>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</si>
  <si>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</si>
  <si>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</si>
  <si>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</si>
  <si>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</si>
  <si>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</si>
  <si>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</si>
  <si>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</si>
  <si>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</si>
  <si>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</si>
  <si>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</si>
  <si>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</si>
  <si>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</si>
  <si>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</si>
  <si>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</si>
  <si>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</si>
  <si>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</si>
  <si>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</si>
  <si>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</si>
  <si>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</si>
  <si>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</si>
  <si>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</si>
  <si>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</si>
  <si>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</si>
  <si>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</si>
  <si>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</si>
  <si>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</si>
  <si>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</si>
  <si>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</si>
  <si>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</si>
  <si>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</si>
  <si>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</si>
  <si>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</si>
  <si>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</si>
  <si>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</si>
  <si>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</si>
  <si>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</si>
  <si>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</si>
  <si>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</si>
  <si>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</si>
  <si>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</si>
  <si>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</si>
  <si>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</si>
  <si>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</si>
  <si>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</si>
  <si>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</si>
  <si>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</si>
  <si>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</si>
  <si>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</si>
  <si>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</si>
  <si>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</si>
  <si>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</si>
  <si>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</si>
  <si>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</si>
  <si>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</si>
  <si>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</si>
  <si>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</si>
  <si>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</si>
  <si>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</si>
  <si>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</si>
  <si>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</si>
  <si>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</si>
  <si>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</si>
  <si>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</si>
  <si>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</si>
  <si>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</si>
  <si>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</si>
  <si>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</si>
  <si>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</si>
  <si>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</si>
  <si>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</si>
  <si>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</si>
  <si>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</si>
  <si>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</si>
  <si>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</si>
  <si>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</si>
  <si>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</si>
  <si>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</si>
  <si>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</si>
  <si>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</si>
  <si>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</si>
  <si>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</si>
  <si>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</si>
  <si>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</si>
  <si>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</si>
  <si>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</si>
  <si>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</si>
  <si>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</si>
  <si>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</si>
  <si>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</si>
  <si>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</si>
  <si>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</si>
  <si>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</si>
  <si>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</si>
  <si>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</si>
  <si>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</si>
  <si>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</si>
  <si>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</si>
  <si>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</si>
  <si>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</si>
  <si>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</si>
  <si>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</si>
  <si>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</si>
  <si>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</si>
  <si>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</si>
  <si>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</si>
  <si>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</si>
  <si>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</si>
  <si>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</si>
  <si>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</si>
  <si>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</si>
  <si>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</si>
  <si>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</si>
  <si>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</si>
  <si>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</si>
  <si>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</si>
  <si>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</si>
  <si>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</si>
  <si>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</si>
  <si>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</si>
  <si>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</si>
  <si>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</si>
  <si>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</si>
  <si>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</si>
  <si>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</si>
  <si>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</si>
  <si>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</si>
  <si>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</si>
  <si>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</si>
  <si>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</si>
  <si>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</si>
  <si>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</si>
  <si>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</si>
  <si>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</si>
  <si>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</si>
  <si>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</si>
  <si>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</si>
  <si>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</si>
  <si>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</si>
  <si>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</si>
  <si>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</si>
  <si>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</si>
  <si>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</si>
  <si>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</si>
  <si>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</si>
  <si>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</si>
  <si>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</si>
  <si>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</si>
  <si>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</si>
  <si>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</si>
  <si>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</si>
  <si>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</si>
  <si>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</si>
  <si>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</si>
  <si>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</si>
  <si>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</si>
  <si>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</si>
  <si>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</si>
  <si>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</si>
  <si>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</si>
  <si>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</si>
  <si>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</si>
  <si>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</si>
  <si>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</si>
  <si>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</si>
  <si>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</si>
  <si>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</si>
  <si>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</si>
  <si>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</si>
  <si>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</si>
  <si>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</si>
  <si>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</si>
  <si>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</si>
  <si>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</si>
  <si>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</si>
  <si>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</si>
  <si>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</si>
  <si>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</si>
  <si>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</si>
  <si>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</si>
  <si>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</si>
  <si>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</si>
  <si>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</si>
  <si>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</si>
  <si>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</si>
  <si>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</si>
  <si>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</si>
  <si>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</si>
  <si>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</si>
  <si>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</si>
  <si>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</si>
  <si>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</si>
  <si>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</si>
  <si>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</si>
  <si>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</si>
  <si>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</si>
  <si>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</si>
  <si>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</si>
  <si>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</si>
  <si>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</si>
  <si>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</si>
  <si>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</si>
  <si>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</si>
  <si>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</si>
  <si>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</si>
  <si>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</si>
  <si>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</si>
  <si>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</si>
  <si>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</si>
  <si>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</si>
  <si>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</si>
  <si>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</si>
  <si>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</si>
  <si>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</si>
  <si>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</si>
  <si>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</si>
  <si>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</si>
  <si>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</si>
  <si>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</si>
  <si>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</si>
  <si>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</si>
  <si>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</si>
  <si>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</si>
  <si>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</si>
  <si>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</si>
  <si>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</si>
  <si>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</si>
  <si>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</si>
  <si>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</si>
  <si>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</si>
  <si>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</si>
  <si>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</si>
  <si>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</si>
  <si>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</si>
  <si>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</si>
  <si>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</si>
  <si>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</si>
  <si>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</si>
  <si>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</si>
  <si>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</si>
  <si>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</si>
  <si>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</si>
  <si>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</si>
  <si>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</si>
  <si>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</si>
  <si>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</si>
  <si>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</si>
  <si>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</si>
  <si>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</si>
  <si>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</si>
  <si>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</si>
  <si>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</si>
  <si>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</si>
  <si>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</si>
  <si>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</si>
  <si>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</si>
  <si>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</si>
  <si>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</si>
  <si>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</si>
  <si>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</si>
  <si>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</si>
  <si>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</si>
  <si>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</si>
  <si>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</si>
  <si>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</si>
  <si>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</si>
  <si>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</si>
  <si>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</si>
  <si>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</si>
  <si>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</si>
  <si>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</si>
  <si>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</si>
  <si>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</si>
  <si>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</si>
  <si>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</si>
  <si>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</si>
  <si>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</si>
  <si>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</si>
  <si>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</si>
  <si>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</si>
  <si>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</si>
  <si>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</si>
  <si>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</si>
  <si>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</si>
  <si>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</si>
  <si>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</si>
  <si>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</si>
  <si>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</si>
  <si>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</si>
  <si>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</si>
  <si>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</si>
  <si>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</si>
  <si>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</si>
  <si>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</si>
  <si>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</si>
  <si>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</si>
  <si>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</si>
  <si>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</si>
  <si>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</si>
  <si>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</si>
  <si>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</si>
  <si>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</si>
  <si>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</si>
  <si>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</si>
  <si>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</si>
  <si>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</si>
  <si>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</si>
  <si>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</si>
  <si>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</si>
  <si>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</si>
  <si>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</si>
  <si>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</si>
  <si>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</si>
  <si>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</si>
  <si>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</si>
  <si>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</si>
  <si>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</si>
  <si>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</si>
  <si>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</si>
  <si>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</si>
  <si>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</si>
  <si>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</si>
  <si>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</si>
  <si>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</si>
  <si>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</si>
  <si>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</si>
  <si>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</si>
  <si>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</si>
  <si>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</si>
  <si>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</si>
  <si>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</si>
  <si>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</si>
  <si>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</si>
  <si>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</si>
  <si>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</si>
  <si>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</si>
  <si>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</si>
  <si>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</si>
  <si>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</si>
  <si>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</si>
  <si>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</si>
  <si>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</si>
  <si>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</si>
  <si>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</si>
  <si>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</si>
  <si>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</si>
  <si>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</si>
  <si>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</si>
  <si>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</si>
  <si>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</si>
  <si>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</si>
  <si>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</si>
  <si>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</si>
  <si>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</si>
  <si>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</si>
  <si>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</si>
  <si>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</si>
  <si>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</si>
  <si>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</si>
  <si>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</si>
  <si>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</si>
  <si>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</si>
  <si>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</si>
  <si>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</si>
  <si>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</si>
  <si>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</si>
  <si>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</si>
  <si>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</si>
  <si>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</si>
  <si>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</si>
  <si>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</si>
  <si>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</si>
  <si>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</si>
  <si>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</si>
  <si>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</si>
  <si>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</si>
  <si>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</si>
  <si>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</si>
  <si>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</si>
  <si>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</si>
  <si>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</si>
  <si>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</si>
  <si>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</si>
  <si>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</si>
  <si>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</si>
  <si>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</si>
  <si>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</si>
  <si>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</si>
  <si>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</si>
  <si>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</si>
  <si>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</si>
  <si>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</si>
  <si>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</si>
  <si>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</si>
  <si>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</si>
  <si>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</si>
  <si>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</si>
  <si>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</si>
  <si>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</si>
  <si>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</si>
  <si>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</si>
  <si>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</si>
  <si>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</si>
  <si>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</si>
  <si>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</si>
  <si>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</si>
  <si>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</si>
  <si>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</si>
  <si>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</si>
  <si>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</si>
  <si>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</si>
  <si>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</si>
  <si>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</si>
  <si>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</si>
  <si>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</si>
  <si>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</si>
  <si>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</si>
  <si>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</si>
  <si>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</si>
  <si>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</si>
  <si>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</si>
  <si>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</si>
  <si>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</si>
  <si>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</si>
  <si>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</si>
  <si>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</si>
  <si>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</si>
  <si>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</si>
  <si>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</si>
  <si>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</si>
  <si>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</si>
  <si>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</si>
  <si>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</si>
  <si>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</si>
  <si>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</si>
  <si>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</si>
  <si>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</si>
  <si>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</si>
  <si>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</si>
  <si>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</si>
  <si>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</si>
  <si>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</si>
  <si>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</si>
  <si>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</si>
  <si>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</si>
  <si>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</si>
  <si>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</si>
  <si>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</si>
  <si>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</si>
  <si>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</si>
  <si>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</si>
  <si>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</si>
  <si>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</si>
  <si>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</si>
  <si>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</si>
  <si>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</si>
  <si>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</si>
  <si>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</si>
  <si>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</si>
  <si>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</si>
  <si>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</si>
  <si>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</si>
  <si>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</si>
  <si>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</si>
  <si>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</si>
  <si>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</si>
  <si>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</si>
  <si>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</si>
  <si>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</si>
  <si>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</si>
  <si>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</si>
  <si>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</si>
  <si>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</si>
  <si>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</si>
  <si>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</si>
  <si>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</si>
  <si>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</si>
  <si>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</si>
  <si>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</si>
  <si>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</si>
  <si>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</si>
  <si>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</si>
  <si>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</si>
  <si>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</si>
  <si>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</si>
  <si>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</si>
  <si>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</si>
  <si>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</si>
  <si>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</si>
  <si>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</si>
  <si>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</si>
  <si>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</si>
  <si>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</si>
  <si>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</si>
  <si>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</si>
  <si>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</si>
  <si>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</si>
  <si>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</si>
  <si>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</si>
  <si>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</si>
  <si>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</si>
  <si>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</si>
  <si>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</si>
  <si>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</si>
  <si>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</si>
  <si>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</si>
  <si>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</si>
  <si>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</si>
  <si>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</si>
  <si>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</si>
  <si>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</si>
  <si>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</si>
  <si>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</si>
  <si>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</si>
  <si>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</si>
  <si>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</si>
  <si>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</si>
  <si>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</si>
  <si>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</si>
  <si>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</si>
  <si>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</si>
  <si>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</si>
  <si>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</si>
  <si>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</si>
  <si>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</si>
  <si>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</si>
  <si>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</si>
  <si>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</si>
  <si>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</si>
  <si>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</si>
  <si>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</si>
  <si>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</si>
  <si>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</si>
  <si>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</si>
  <si>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</si>
  <si>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</si>
  <si>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</si>
  <si>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</si>
  <si>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</si>
  <si>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</si>
  <si>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</si>
  <si>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</si>
  <si>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</si>
  <si>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</si>
  <si>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</si>
  <si>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</si>
  <si>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</si>
  <si>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</si>
  <si>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</si>
  <si>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</si>
  <si>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</si>
  <si>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</si>
  <si>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</si>
  <si>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</si>
  <si>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</si>
  <si>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</si>
  <si>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</si>
  <si>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</si>
  <si>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</si>
  <si>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</si>
  <si>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</si>
  <si>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</si>
  <si>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</si>
  <si>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</si>
  <si>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</si>
  <si>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</si>
  <si>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</si>
  <si>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</si>
  <si>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</si>
  <si>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</si>
  <si>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</si>
  <si>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</si>
  <si>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</si>
  <si>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</si>
  <si>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</si>
  <si>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</si>
  <si>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</si>
  <si>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</si>
  <si>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</si>
  <si>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</si>
  <si>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</si>
  <si>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</si>
  <si>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</si>
  <si>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</si>
  <si>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</si>
  <si>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</si>
  <si>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</si>
  <si>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</si>
  <si>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</si>
  <si>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</si>
  <si>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</si>
  <si>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</si>
  <si>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</si>
  <si>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</si>
  <si>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</si>
  <si>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</si>
  <si>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</si>
  <si>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</si>
  <si>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</si>
  <si>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</si>
  <si>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</si>
  <si>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</si>
  <si>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</si>
  <si>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</si>
  <si>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</si>
  <si>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</si>
  <si>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</si>
  <si>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</si>
  <si>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</si>
  <si>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</si>
  <si>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</si>
  <si>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</si>
  <si>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</si>
  <si>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</si>
  <si>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</si>
  <si>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</si>
  <si>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</si>
  <si>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</si>
  <si>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</si>
  <si>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</si>
  <si>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</si>
  <si>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</si>
  <si>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</si>
  <si>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</si>
  <si>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</si>
  <si>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</si>
  <si>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</si>
  <si>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</si>
  <si>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</si>
  <si>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</si>
  <si>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</si>
  <si>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</si>
  <si>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</si>
  <si>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</si>
  <si>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</si>
  <si>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</si>
  <si>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</si>
  <si>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</si>
  <si>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</si>
  <si>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</si>
  <si>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</si>
  <si>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</si>
  <si>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</si>
  <si>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</si>
  <si>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</si>
  <si>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</si>
  <si>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</si>
  <si>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</si>
  <si>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</si>
  <si>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</si>
  <si>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</si>
  <si>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</si>
  <si>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</si>
  <si>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</si>
  <si>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</si>
  <si>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</si>
  <si>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</si>
  <si>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</si>
  <si>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</si>
  <si>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</si>
  <si>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</si>
  <si>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</si>
  <si>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</si>
  <si>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</si>
  <si>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</si>
  <si>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</si>
  <si>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</si>
  <si>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</si>
  <si>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</si>
  <si>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</si>
  <si>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</si>
  <si>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</si>
  <si>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</si>
  <si>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</si>
  <si>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</si>
  <si>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</si>
  <si>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</si>
  <si>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</si>
  <si>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</si>
  <si>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</si>
  <si>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</si>
  <si>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</si>
  <si>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</si>
  <si>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</si>
  <si>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</si>
  <si>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</si>
  <si>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</si>
  <si>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</si>
  <si>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</si>
  <si>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</si>
  <si>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</si>
  <si>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</si>
  <si>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</si>
  <si>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</si>
  <si>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</si>
  <si>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</si>
  <si>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</si>
  <si>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</si>
  <si>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</si>
  <si>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</si>
  <si>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</si>
  <si>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</si>
  <si>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</si>
  <si>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</si>
  <si>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</si>
  <si>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</si>
  <si>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</si>
  <si>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</si>
  <si>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</si>
  <si>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</si>
  <si>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</si>
  <si>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</si>
  <si>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</si>
  <si>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</si>
  <si>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</si>
  <si>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</si>
  <si>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</si>
  <si>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</si>
  <si>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</si>
  <si>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</si>
  <si>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</si>
  <si>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</si>
  <si>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</si>
  <si>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</si>
  <si>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</si>
  <si>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</si>
  <si>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</si>
  <si>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</si>
  <si>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</si>
  <si>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</si>
  <si>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</si>
  <si>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</si>
  <si>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</si>
  <si>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</si>
  <si>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</si>
  <si>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</si>
  <si>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</si>
  <si>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</si>
  <si>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</si>
  <si>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</si>
  <si>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</si>
  <si>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</si>
  <si>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</si>
  <si>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</si>
  <si>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</si>
  <si>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</si>
  <si>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</si>
  <si>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</si>
  <si>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</si>
  <si>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</si>
  <si>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</si>
  <si>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</si>
  <si>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</si>
  <si>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</si>
  <si>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</si>
  <si>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</si>
  <si>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</si>
  <si>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</si>
  <si>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</si>
  <si>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</si>
  <si>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</si>
  <si>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</si>
  <si>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</si>
  <si>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</si>
  <si>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</si>
  <si>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</si>
  <si>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</si>
  <si>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</si>
  <si>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</si>
  <si>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</si>
  <si>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</si>
  <si>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</si>
  <si>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</si>
  <si>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</si>
  <si>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</si>
  <si>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</si>
  <si>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</si>
  <si>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</si>
  <si>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</si>
  <si>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</si>
  <si>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</si>
  <si>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</si>
  <si>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</si>
  <si>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</si>
  <si>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</si>
  <si>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</si>
  <si>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</si>
  <si>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</si>
  <si>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</si>
  <si>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</si>
  <si>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</si>
  <si>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</si>
  <si>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</si>
  <si>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</si>
  <si>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</si>
  <si>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</si>
  <si>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</si>
  <si>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</si>
  <si>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</si>
  <si>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</si>
  <si>
    <t>三重県</t>
    <rPh sb="0" eb="3">
      <t>ミエケン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</si>
</sst>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35038" y="35694938"/>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35038" y="37179250"/>
              <a:ext cx="171450"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35038" y="35694938"/>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35038" y="14739938"/>
              <a:ext cx="171450"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35038" y="17327563"/>
              <a:ext cx="171450"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0413" y="20177125"/>
              <a:ext cx="155575"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538" y="19716750"/>
              <a:ext cx="155575"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538" y="19716750"/>
              <a:ext cx="155575"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945438" y="161185"/>
          <a:ext cx="4380045" cy="2858744"/>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35038" y="28265755"/>
              <a:ext cx="164465" cy="4270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35038" y="32289750"/>
              <a:ext cx="164465" cy="246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935038" y="28265755"/>
              <a:ext cx="164465" cy="4291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00000000-0008-0000-0100-000011000000}"/>
                </a:ext>
              </a:extLst>
            </xdr:cNvPr>
            <xdr:cNvGrpSpPr>
              <a:grpSpLocks/>
            </xdr:cNvGrpSpPr>
          </xdr:nvGrpSpPr>
          <xdr:grpSpPr bwMode="auto">
            <a:xfrm>
              <a:off x="935038" y="32289750"/>
              <a:ext cx="164465" cy="373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00000000-0008-0000-0100-000012000000}"/>
                </a:ext>
              </a:extLst>
            </xdr:cNvPr>
            <xdr:cNvGrpSpPr>
              <a:grpSpLocks/>
            </xdr:cNvGrpSpPr>
          </xdr:nvGrpSpPr>
          <xdr:grpSpPr bwMode="auto">
            <a:xfrm>
              <a:off x="935038" y="28261945"/>
              <a:ext cx="171450" cy="4291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935038" y="32289750"/>
              <a:ext cx="171450" cy="3730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00000000-0008-0000-0100-000015000000}"/>
                </a:ext>
              </a:extLst>
            </xdr:cNvPr>
            <xdr:cNvGrpSpPr>
              <a:grpSpLocks/>
            </xdr:cNvGrpSpPr>
          </xdr:nvGrpSpPr>
          <xdr:grpSpPr bwMode="auto">
            <a:xfrm>
              <a:off x="935038" y="28261945"/>
              <a:ext cx="171450" cy="44008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00000000-0008-0000-0100-000016000000}"/>
                </a:ext>
              </a:extLst>
            </xdr:cNvPr>
            <xdr:cNvGrpSpPr>
              <a:grpSpLocks/>
            </xdr:cNvGrpSpPr>
          </xdr:nvGrpSpPr>
          <xdr:grpSpPr bwMode="auto">
            <a:xfrm>
              <a:off x="935038" y="28265755"/>
              <a:ext cx="164465" cy="4397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00000000-0008-0000-0100-000017000000}"/>
                </a:ext>
              </a:extLst>
            </xdr:cNvPr>
            <xdr:cNvGrpSpPr>
              <a:grpSpLocks/>
            </xdr:cNvGrpSpPr>
          </xdr:nvGrpSpPr>
          <xdr:grpSpPr bwMode="auto">
            <a:xfrm>
              <a:off x="935038" y="29702125"/>
              <a:ext cx="171450"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00000000-0008-0000-0100-000019000000}"/>
                </a:ext>
              </a:extLst>
            </xdr:cNvPr>
            <xdr:cNvGrpSpPr>
              <a:grpSpLocks/>
            </xdr:cNvGrpSpPr>
          </xdr:nvGrpSpPr>
          <xdr:grpSpPr bwMode="auto">
            <a:xfrm>
              <a:off x="935038" y="29702125"/>
              <a:ext cx="16446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935038" y="32059563"/>
              <a:ext cx="16446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935038" y="32059563"/>
              <a:ext cx="171450"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6880225" y="31376938"/>
              <a:ext cx="14859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6880225" y="31376938"/>
              <a:ext cx="15557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2928036" y="298320"/>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3754896" y="1268639"/>
          <a:ext cx="6469905" cy="1246465"/>
          <a:chOff x="8122232" y="141626"/>
          <a:chExt cx="7060547" cy="1317513"/>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160093\&#38556;&#12364;&#12356;&#31119;&#31049;&#35506;\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topLeftCell="A31" zoomScaleNormal="100" zoomScaleSheetLayoutView="100" workbookViewId="0">
      <selection activeCell="M28" sqref="M28:X28"/>
    </sheetView>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2219</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39"/>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7" t="s">
        <v>13</v>
      </c>
    </row>
    <row r="24" spans="1:31" ht="20.100000000000001" customHeight="1" thickBot="1">
      <c r="A24" s="132"/>
      <c r="B24" s="238" t="s">
        <v>14</v>
      </c>
      <c r="C24" s="492" t="s">
        <v>15</v>
      </c>
      <c r="D24" s="492"/>
      <c r="E24" s="492"/>
      <c r="F24" s="492"/>
      <c r="G24" s="492"/>
      <c r="H24" s="492"/>
      <c r="I24" s="492"/>
      <c r="J24" s="492"/>
      <c r="K24" s="492"/>
      <c r="L24" s="493"/>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39"/>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8"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39"/>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8"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4"/>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02" t="s">
        <v>2186</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505" t="s">
        <v>28</v>
      </c>
      <c r="C38" s="534" t="s">
        <v>2207</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7"/>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8" t="s">
        <v>35</v>
      </c>
      <c r="X39" s="506"/>
      <c r="Y39" s="508"/>
      <c r="Z39" s="488"/>
      <c r="AA39" s="245"/>
    </row>
    <row r="40" spans="1:29" ht="33.950000000000003" customHeight="1">
      <c r="A40" s="132"/>
      <c r="B40" s="249">
        <v>1</v>
      </c>
      <c r="C40" s="544"/>
      <c r="D40" s="545"/>
      <c r="E40" s="545"/>
      <c r="F40" s="545"/>
      <c r="G40" s="545"/>
      <c r="H40" s="545"/>
      <c r="I40" s="545"/>
      <c r="J40" s="545"/>
      <c r="K40" s="545"/>
      <c r="L40" s="546"/>
      <c r="M40" s="541"/>
      <c r="N40" s="542"/>
      <c r="O40" s="542"/>
      <c r="P40" s="542"/>
      <c r="Q40" s="543"/>
      <c r="R40" s="539"/>
      <c r="S40" s="539"/>
      <c r="T40" s="539"/>
      <c r="U40" s="539"/>
      <c r="V40" s="539"/>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531"/>
      <c r="D41" s="532"/>
      <c r="E41" s="532"/>
      <c r="F41" s="532"/>
      <c r="G41" s="532"/>
      <c r="H41" s="532"/>
      <c r="I41" s="532"/>
      <c r="J41" s="532"/>
      <c r="K41" s="532"/>
      <c r="L41" s="533"/>
      <c r="M41" s="536"/>
      <c r="N41" s="537"/>
      <c r="O41" s="537"/>
      <c r="P41" s="537"/>
      <c r="Q41" s="538"/>
      <c r="R41" s="539"/>
      <c r="S41" s="539"/>
      <c r="T41" s="539"/>
      <c r="U41" s="539"/>
      <c r="V41" s="539"/>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531"/>
      <c r="D43" s="532"/>
      <c r="E43" s="532"/>
      <c r="F43" s="532"/>
      <c r="G43" s="532"/>
      <c r="H43" s="532"/>
      <c r="I43" s="532"/>
      <c r="J43" s="532"/>
      <c r="K43" s="532"/>
      <c r="L43" s="533"/>
      <c r="M43" s="536"/>
      <c r="N43" s="537"/>
      <c r="O43" s="537"/>
      <c r="P43" s="537"/>
      <c r="Q43" s="538"/>
      <c r="R43" s="539"/>
      <c r="S43" s="539"/>
      <c r="T43" s="539"/>
      <c r="U43" s="539"/>
      <c r="V43" s="539"/>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531"/>
      <c r="D44" s="532"/>
      <c r="E44" s="532"/>
      <c r="F44" s="532"/>
      <c r="G44" s="532"/>
      <c r="H44" s="532"/>
      <c r="I44" s="532"/>
      <c r="J44" s="532"/>
      <c r="K44" s="532"/>
      <c r="L44" s="533"/>
      <c r="M44" s="536"/>
      <c r="N44" s="537"/>
      <c r="O44" s="537"/>
      <c r="P44" s="537"/>
      <c r="Q44" s="538"/>
      <c r="R44" s="539"/>
      <c r="S44" s="539"/>
      <c r="T44" s="539"/>
      <c r="U44" s="539"/>
      <c r="V44" s="539"/>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531"/>
      <c r="D45" s="532"/>
      <c r="E45" s="532"/>
      <c r="F45" s="532"/>
      <c r="G45" s="532"/>
      <c r="H45" s="532"/>
      <c r="I45" s="532"/>
      <c r="J45" s="532"/>
      <c r="K45" s="532"/>
      <c r="L45" s="533"/>
      <c r="M45" s="536"/>
      <c r="N45" s="537"/>
      <c r="O45" s="537"/>
      <c r="P45" s="537"/>
      <c r="Q45" s="538"/>
      <c r="R45" s="539"/>
      <c r="S45" s="539"/>
      <c r="T45" s="539"/>
      <c r="U45" s="539"/>
      <c r="V45" s="539"/>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531"/>
      <c r="D46" s="532"/>
      <c r="E46" s="532"/>
      <c r="F46" s="532"/>
      <c r="G46" s="532"/>
      <c r="H46" s="532"/>
      <c r="I46" s="532"/>
      <c r="J46" s="532"/>
      <c r="K46" s="532"/>
      <c r="L46" s="533"/>
      <c r="M46" s="536"/>
      <c r="N46" s="537"/>
      <c r="O46" s="537"/>
      <c r="P46" s="537"/>
      <c r="Q46" s="538"/>
      <c r="R46" s="539"/>
      <c r="S46" s="539"/>
      <c r="T46" s="539"/>
      <c r="U46" s="539"/>
      <c r="V46" s="539"/>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531"/>
      <c r="D47" s="532"/>
      <c r="E47" s="532"/>
      <c r="F47" s="532"/>
      <c r="G47" s="532"/>
      <c r="H47" s="532"/>
      <c r="I47" s="532"/>
      <c r="J47" s="532"/>
      <c r="K47" s="532"/>
      <c r="L47" s="533"/>
      <c r="M47" s="536"/>
      <c r="N47" s="537"/>
      <c r="O47" s="537"/>
      <c r="P47" s="537"/>
      <c r="Q47" s="538"/>
      <c r="R47" s="539"/>
      <c r="S47" s="539"/>
      <c r="T47" s="539"/>
      <c r="U47" s="539"/>
      <c r="V47" s="539"/>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531"/>
      <c r="D48" s="532"/>
      <c r="E48" s="532"/>
      <c r="F48" s="532"/>
      <c r="G48" s="532"/>
      <c r="H48" s="532"/>
      <c r="I48" s="532"/>
      <c r="J48" s="532"/>
      <c r="K48" s="532"/>
      <c r="L48" s="533"/>
      <c r="M48" s="536"/>
      <c r="N48" s="537"/>
      <c r="O48" s="537"/>
      <c r="P48" s="537"/>
      <c r="Q48" s="538"/>
      <c r="R48" s="539"/>
      <c r="S48" s="539"/>
      <c r="T48" s="539"/>
      <c r="U48" s="539"/>
      <c r="V48" s="539"/>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531"/>
      <c r="D49" s="532"/>
      <c r="E49" s="532"/>
      <c r="F49" s="532"/>
      <c r="G49" s="532"/>
      <c r="H49" s="532"/>
      <c r="I49" s="532"/>
      <c r="J49" s="532"/>
      <c r="K49" s="532"/>
      <c r="L49" s="533"/>
      <c r="M49" s="536"/>
      <c r="N49" s="537"/>
      <c r="O49" s="537"/>
      <c r="P49" s="537"/>
      <c r="Q49" s="538"/>
      <c r="R49" s="539"/>
      <c r="S49" s="539"/>
      <c r="T49" s="539"/>
      <c r="U49" s="539"/>
      <c r="V49" s="539"/>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531"/>
      <c r="D50" s="532"/>
      <c r="E50" s="532"/>
      <c r="F50" s="532"/>
      <c r="G50" s="532"/>
      <c r="H50" s="532"/>
      <c r="I50" s="532"/>
      <c r="J50" s="532"/>
      <c r="K50" s="532"/>
      <c r="L50" s="533"/>
      <c r="M50" s="536"/>
      <c r="N50" s="537"/>
      <c r="O50" s="537"/>
      <c r="P50" s="537"/>
      <c r="Q50" s="538"/>
      <c r="R50" s="539"/>
      <c r="S50" s="539"/>
      <c r="T50" s="539"/>
      <c r="U50" s="539"/>
      <c r="V50" s="539"/>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531"/>
      <c r="D51" s="532"/>
      <c r="E51" s="532"/>
      <c r="F51" s="532"/>
      <c r="G51" s="532"/>
      <c r="H51" s="532"/>
      <c r="I51" s="532"/>
      <c r="J51" s="532"/>
      <c r="K51" s="532"/>
      <c r="L51" s="533"/>
      <c r="M51" s="536"/>
      <c r="N51" s="537"/>
      <c r="O51" s="537"/>
      <c r="P51" s="537"/>
      <c r="Q51" s="538"/>
      <c r="R51" s="539"/>
      <c r="S51" s="539"/>
      <c r="T51" s="539"/>
      <c r="U51" s="539"/>
      <c r="V51" s="539"/>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531"/>
      <c r="D52" s="532"/>
      <c r="E52" s="532"/>
      <c r="F52" s="532"/>
      <c r="G52" s="532"/>
      <c r="H52" s="532"/>
      <c r="I52" s="532"/>
      <c r="J52" s="532"/>
      <c r="K52" s="532"/>
      <c r="L52" s="533"/>
      <c r="M52" s="536"/>
      <c r="N52" s="537"/>
      <c r="O52" s="537"/>
      <c r="P52" s="537"/>
      <c r="Q52" s="538"/>
      <c r="R52" s="539"/>
      <c r="S52" s="539"/>
      <c r="T52" s="539"/>
      <c r="U52" s="539"/>
      <c r="V52" s="539"/>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531"/>
      <c r="D53" s="532"/>
      <c r="E53" s="532"/>
      <c r="F53" s="532"/>
      <c r="G53" s="532"/>
      <c r="H53" s="532"/>
      <c r="I53" s="532"/>
      <c r="J53" s="532"/>
      <c r="K53" s="532"/>
      <c r="L53" s="533"/>
      <c r="M53" s="536"/>
      <c r="N53" s="537"/>
      <c r="O53" s="537"/>
      <c r="P53" s="537"/>
      <c r="Q53" s="538"/>
      <c r="R53" s="539"/>
      <c r="S53" s="539"/>
      <c r="T53" s="539"/>
      <c r="U53" s="539"/>
      <c r="V53" s="539"/>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531"/>
      <c r="D54" s="532"/>
      <c r="E54" s="532"/>
      <c r="F54" s="532"/>
      <c r="G54" s="532"/>
      <c r="H54" s="532"/>
      <c r="I54" s="532"/>
      <c r="J54" s="532"/>
      <c r="K54" s="532"/>
      <c r="L54" s="533"/>
      <c r="M54" s="536"/>
      <c r="N54" s="537"/>
      <c r="O54" s="537"/>
      <c r="P54" s="537"/>
      <c r="Q54" s="538"/>
      <c r="R54" s="539"/>
      <c r="S54" s="539"/>
      <c r="T54" s="539"/>
      <c r="U54" s="539"/>
      <c r="V54" s="539"/>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531"/>
      <c r="D55" s="532"/>
      <c r="E55" s="532"/>
      <c r="F55" s="532"/>
      <c r="G55" s="532"/>
      <c r="H55" s="532"/>
      <c r="I55" s="532"/>
      <c r="J55" s="532"/>
      <c r="K55" s="532"/>
      <c r="L55" s="533"/>
      <c r="M55" s="536"/>
      <c r="N55" s="537"/>
      <c r="O55" s="537"/>
      <c r="P55" s="537"/>
      <c r="Q55" s="538"/>
      <c r="R55" s="539"/>
      <c r="S55" s="539"/>
      <c r="T55" s="539"/>
      <c r="U55" s="539"/>
      <c r="V55" s="539"/>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531"/>
      <c r="D56" s="532"/>
      <c r="E56" s="532"/>
      <c r="F56" s="532"/>
      <c r="G56" s="532"/>
      <c r="H56" s="532"/>
      <c r="I56" s="532"/>
      <c r="J56" s="532"/>
      <c r="K56" s="532"/>
      <c r="L56" s="533"/>
      <c r="M56" s="536"/>
      <c r="N56" s="537"/>
      <c r="O56" s="537"/>
      <c r="P56" s="537"/>
      <c r="Q56" s="538"/>
      <c r="R56" s="539"/>
      <c r="S56" s="539"/>
      <c r="T56" s="539"/>
      <c r="U56" s="539"/>
      <c r="V56" s="539"/>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531"/>
      <c r="D57" s="532"/>
      <c r="E57" s="532"/>
      <c r="F57" s="532"/>
      <c r="G57" s="532"/>
      <c r="H57" s="532"/>
      <c r="I57" s="532"/>
      <c r="J57" s="532"/>
      <c r="K57" s="532"/>
      <c r="L57" s="533"/>
      <c r="M57" s="536"/>
      <c r="N57" s="537"/>
      <c r="O57" s="537"/>
      <c r="P57" s="537"/>
      <c r="Q57" s="538"/>
      <c r="R57" s="539"/>
      <c r="S57" s="539"/>
      <c r="T57" s="539"/>
      <c r="U57" s="539"/>
      <c r="V57" s="539"/>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531"/>
      <c r="D58" s="532"/>
      <c r="E58" s="532"/>
      <c r="F58" s="532"/>
      <c r="G58" s="532"/>
      <c r="H58" s="532"/>
      <c r="I58" s="532"/>
      <c r="J58" s="532"/>
      <c r="K58" s="532"/>
      <c r="L58" s="533"/>
      <c r="M58" s="536"/>
      <c r="N58" s="537"/>
      <c r="O58" s="537"/>
      <c r="P58" s="537"/>
      <c r="Q58" s="538"/>
      <c r="R58" s="539"/>
      <c r="S58" s="539"/>
      <c r="T58" s="539"/>
      <c r="U58" s="539"/>
      <c r="V58" s="539"/>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531"/>
      <c r="D59" s="532"/>
      <c r="E59" s="532"/>
      <c r="F59" s="532"/>
      <c r="G59" s="532"/>
      <c r="H59" s="532"/>
      <c r="I59" s="532"/>
      <c r="J59" s="532"/>
      <c r="K59" s="532"/>
      <c r="L59" s="533"/>
      <c r="M59" s="536"/>
      <c r="N59" s="537"/>
      <c r="O59" s="537"/>
      <c r="P59" s="537"/>
      <c r="Q59" s="538"/>
      <c r="R59" s="539"/>
      <c r="S59" s="539"/>
      <c r="T59" s="539"/>
      <c r="U59" s="539"/>
      <c r="V59" s="539"/>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531"/>
      <c r="D60" s="532"/>
      <c r="E60" s="532"/>
      <c r="F60" s="532"/>
      <c r="G60" s="532"/>
      <c r="H60" s="532"/>
      <c r="I60" s="532"/>
      <c r="J60" s="532"/>
      <c r="K60" s="532"/>
      <c r="L60" s="533"/>
      <c r="M60" s="536"/>
      <c r="N60" s="537"/>
      <c r="O60" s="537"/>
      <c r="P60" s="537"/>
      <c r="Q60" s="538"/>
      <c r="R60" s="539"/>
      <c r="S60" s="539"/>
      <c r="T60" s="539"/>
      <c r="U60" s="539"/>
      <c r="V60" s="539"/>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531"/>
      <c r="D61" s="532"/>
      <c r="E61" s="532"/>
      <c r="F61" s="532"/>
      <c r="G61" s="532"/>
      <c r="H61" s="532"/>
      <c r="I61" s="532"/>
      <c r="J61" s="532"/>
      <c r="K61" s="532"/>
      <c r="L61" s="533"/>
      <c r="M61" s="536"/>
      <c r="N61" s="537"/>
      <c r="O61" s="537"/>
      <c r="P61" s="537"/>
      <c r="Q61" s="538"/>
      <c r="R61" s="539"/>
      <c r="S61" s="539"/>
      <c r="T61" s="539"/>
      <c r="U61" s="539"/>
      <c r="V61" s="539"/>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531"/>
      <c r="D62" s="532"/>
      <c r="E62" s="532"/>
      <c r="F62" s="532"/>
      <c r="G62" s="532"/>
      <c r="H62" s="532"/>
      <c r="I62" s="532"/>
      <c r="J62" s="532"/>
      <c r="K62" s="532"/>
      <c r="L62" s="533"/>
      <c r="M62" s="536"/>
      <c r="N62" s="537"/>
      <c r="O62" s="537"/>
      <c r="P62" s="537"/>
      <c r="Q62" s="538"/>
      <c r="R62" s="539"/>
      <c r="S62" s="539"/>
      <c r="T62" s="539"/>
      <c r="U62" s="539"/>
      <c r="V62" s="539"/>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531"/>
      <c r="D63" s="532"/>
      <c r="E63" s="532"/>
      <c r="F63" s="532"/>
      <c r="G63" s="532"/>
      <c r="H63" s="532"/>
      <c r="I63" s="532"/>
      <c r="J63" s="532"/>
      <c r="K63" s="532"/>
      <c r="L63" s="533"/>
      <c r="M63" s="536"/>
      <c r="N63" s="537"/>
      <c r="O63" s="537"/>
      <c r="P63" s="537"/>
      <c r="Q63" s="538"/>
      <c r="R63" s="539"/>
      <c r="S63" s="539"/>
      <c r="T63" s="539"/>
      <c r="U63" s="539"/>
      <c r="V63" s="539"/>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531"/>
      <c r="D64" s="532"/>
      <c r="E64" s="532"/>
      <c r="F64" s="532"/>
      <c r="G64" s="532"/>
      <c r="H64" s="532"/>
      <c r="I64" s="532"/>
      <c r="J64" s="532"/>
      <c r="K64" s="532"/>
      <c r="L64" s="533"/>
      <c r="M64" s="536"/>
      <c r="N64" s="537"/>
      <c r="O64" s="537"/>
      <c r="P64" s="537"/>
      <c r="Q64" s="538"/>
      <c r="R64" s="539"/>
      <c r="S64" s="539"/>
      <c r="T64" s="539"/>
      <c r="U64" s="539"/>
      <c r="V64" s="539"/>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531"/>
      <c r="D65" s="532"/>
      <c r="E65" s="532"/>
      <c r="F65" s="532"/>
      <c r="G65" s="532"/>
      <c r="H65" s="532"/>
      <c r="I65" s="532"/>
      <c r="J65" s="532"/>
      <c r="K65" s="532"/>
      <c r="L65" s="533"/>
      <c r="M65" s="536"/>
      <c r="N65" s="537"/>
      <c r="O65" s="537"/>
      <c r="P65" s="537"/>
      <c r="Q65" s="538"/>
      <c r="R65" s="539"/>
      <c r="S65" s="539"/>
      <c r="T65" s="539"/>
      <c r="U65" s="539"/>
      <c r="V65" s="539"/>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531"/>
      <c r="D66" s="532"/>
      <c r="E66" s="532"/>
      <c r="F66" s="532"/>
      <c r="G66" s="532"/>
      <c r="H66" s="532"/>
      <c r="I66" s="532"/>
      <c r="J66" s="532"/>
      <c r="K66" s="532"/>
      <c r="L66" s="533"/>
      <c r="M66" s="536"/>
      <c r="N66" s="537"/>
      <c r="O66" s="537"/>
      <c r="P66" s="537"/>
      <c r="Q66" s="538"/>
      <c r="R66" s="539"/>
      <c r="S66" s="539"/>
      <c r="T66" s="539"/>
      <c r="U66" s="539"/>
      <c r="V66" s="539"/>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531"/>
      <c r="D67" s="532"/>
      <c r="E67" s="532"/>
      <c r="F67" s="532"/>
      <c r="G67" s="532"/>
      <c r="H67" s="532"/>
      <c r="I67" s="532"/>
      <c r="J67" s="532"/>
      <c r="K67" s="532"/>
      <c r="L67" s="533"/>
      <c r="M67" s="536"/>
      <c r="N67" s="537"/>
      <c r="O67" s="537"/>
      <c r="P67" s="537"/>
      <c r="Q67" s="538"/>
      <c r="R67" s="539"/>
      <c r="S67" s="539"/>
      <c r="T67" s="539"/>
      <c r="U67" s="539"/>
      <c r="V67" s="539"/>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531"/>
      <c r="D68" s="532"/>
      <c r="E68" s="532"/>
      <c r="F68" s="532"/>
      <c r="G68" s="532"/>
      <c r="H68" s="532"/>
      <c r="I68" s="532"/>
      <c r="J68" s="532"/>
      <c r="K68" s="532"/>
      <c r="L68" s="533"/>
      <c r="M68" s="536"/>
      <c r="N68" s="537"/>
      <c r="O68" s="537"/>
      <c r="P68" s="537"/>
      <c r="Q68" s="538"/>
      <c r="R68" s="539"/>
      <c r="S68" s="539"/>
      <c r="T68" s="539"/>
      <c r="U68" s="539"/>
      <c r="V68" s="539"/>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531"/>
      <c r="D69" s="532"/>
      <c r="E69" s="532"/>
      <c r="F69" s="532"/>
      <c r="G69" s="532"/>
      <c r="H69" s="532"/>
      <c r="I69" s="532"/>
      <c r="J69" s="532"/>
      <c r="K69" s="532"/>
      <c r="L69" s="533"/>
      <c r="M69" s="536"/>
      <c r="N69" s="537"/>
      <c r="O69" s="537"/>
      <c r="P69" s="537"/>
      <c r="Q69" s="538"/>
      <c r="R69" s="539"/>
      <c r="S69" s="539"/>
      <c r="T69" s="539"/>
      <c r="U69" s="539"/>
      <c r="V69" s="539"/>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531"/>
      <c r="D70" s="532"/>
      <c r="E70" s="532"/>
      <c r="F70" s="532"/>
      <c r="G70" s="532"/>
      <c r="H70" s="532"/>
      <c r="I70" s="532"/>
      <c r="J70" s="532"/>
      <c r="K70" s="532"/>
      <c r="L70" s="533"/>
      <c r="M70" s="536"/>
      <c r="N70" s="537"/>
      <c r="O70" s="537"/>
      <c r="P70" s="537"/>
      <c r="Q70" s="538"/>
      <c r="R70" s="539"/>
      <c r="S70" s="539"/>
      <c r="T70" s="539"/>
      <c r="U70" s="539"/>
      <c r="V70" s="539"/>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531"/>
      <c r="D71" s="532"/>
      <c r="E71" s="532"/>
      <c r="F71" s="532"/>
      <c r="G71" s="532"/>
      <c r="H71" s="532"/>
      <c r="I71" s="532"/>
      <c r="J71" s="532"/>
      <c r="K71" s="532"/>
      <c r="L71" s="533"/>
      <c r="M71" s="536"/>
      <c r="N71" s="537"/>
      <c r="O71" s="537"/>
      <c r="P71" s="537"/>
      <c r="Q71" s="538"/>
      <c r="R71" s="539"/>
      <c r="S71" s="539"/>
      <c r="T71" s="539"/>
      <c r="U71" s="539"/>
      <c r="V71" s="539"/>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531"/>
      <c r="D72" s="532"/>
      <c r="E72" s="532"/>
      <c r="F72" s="532"/>
      <c r="G72" s="532"/>
      <c r="H72" s="532"/>
      <c r="I72" s="532"/>
      <c r="J72" s="532"/>
      <c r="K72" s="532"/>
      <c r="L72" s="533"/>
      <c r="M72" s="536"/>
      <c r="N72" s="537"/>
      <c r="O72" s="537"/>
      <c r="P72" s="537"/>
      <c r="Q72" s="538"/>
      <c r="R72" s="539"/>
      <c r="S72" s="539"/>
      <c r="T72" s="539"/>
      <c r="U72" s="539"/>
      <c r="V72" s="539"/>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531"/>
      <c r="D73" s="532"/>
      <c r="E73" s="532"/>
      <c r="F73" s="532"/>
      <c r="G73" s="532"/>
      <c r="H73" s="532"/>
      <c r="I73" s="532"/>
      <c r="J73" s="532"/>
      <c r="K73" s="532"/>
      <c r="L73" s="533"/>
      <c r="M73" s="536"/>
      <c r="N73" s="537"/>
      <c r="O73" s="537"/>
      <c r="P73" s="537"/>
      <c r="Q73" s="538"/>
      <c r="R73" s="539"/>
      <c r="S73" s="539"/>
      <c r="T73" s="539"/>
      <c r="U73" s="539"/>
      <c r="V73" s="539"/>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531"/>
      <c r="D74" s="532"/>
      <c r="E74" s="532"/>
      <c r="F74" s="532"/>
      <c r="G74" s="532"/>
      <c r="H74" s="532"/>
      <c r="I74" s="532"/>
      <c r="J74" s="532"/>
      <c r="K74" s="532"/>
      <c r="L74" s="533"/>
      <c r="M74" s="536"/>
      <c r="N74" s="537"/>
      <c r="O74" s="537"/>
      <c r="P74" s="537"/>
      <c r="Q74" s="538"/>
      <c r="R74" s="539"/>
      <c r="S74" s="539"/>
      <c r="T74" s="539"/>
      <c r="U74" s="539"/>
      <c r="V74" s="539"/>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531"/>
      <c r="D75" s="532"/>
      <c r="E75" s="532"/>
      <c r="F75" s="532"/>
      <c r="G75" s="532"/>
      <c r="H75" s="532"/>
      <c r="I75" s="532"/>
      <c r="J75" s="532"/>
      <c r="K75" s="532"/>
      <c r="L75" s="533"/>
      <c r="M75" s="536"/>
      <c r="N75" s="537"/>
      <c r="O75" s="537"/>
      <c r="P75" s="537"/>
      <c r="Q75" s="538"/>
      <c r="R75" s="539"/>
      <c r="S75" s="539"/>
      <c r="T75" s="539"/>
      <c r="U75" s="539"/>
      <c r="V75" s="539"/>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531"/>
      <c r="D76" s="532"/>
      <c r="E76" s="532"/>
      <c r="F76" s="532"/>
      <c r="G76" s="532"/>
      <c r="H76" s="532"/>
      <c r="I76" s="532"/>
      <c r="J76" s="532"/>
      <c r="K76" s="532"/>
      <c r="L76" s="533"/>
      <c r="M76" s="536"/>
      <c r="N76" s="537"/>
      <c r="O76" s="537"/>
      <c r="P76" s="537"/>
      <c r="Q76" s="538"/>
      <c r="R76" s="539"/>
      <c r="S76" s="539"/>
      <c r="T76" s="539"/>
      <c r="U76" s="539"/>
      <c r="V76" s="539"/>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531"/>
      <c r="D77" s="532"/>
      <c r="E77" s="532"/>
      <c r="F77" s="532"/>
      <c r="G77" s="532"/>
      <c r="H77" s="532"/>
      <c r="I77" s="532"/>
      <c r="J77" s="532"/>
      <c r="K77" s="532"/>
      <c r="L77" s="533"/>
      <c r="M77" s="536"/>
      <c r="N77" s="537"/>
      <c r="O77" s="537"/>
      <c r="P77" s="537"/>
      <c r="Q77" s="538"/>
      <c r="R77" s="539"/>
      <c r="S77" s="539"/>
      <c r="T77" s="539"/>
      <c r="U77" s="539"/>
      <c r="V77" s="539"/>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531"/>
      <c r="D78" s="532"/>
      <c r="E78" s="532"/>
      <c r="F78" s="532"/>
      <c r="G78" s="532"/>
      <c r="H78" s="532"/>
      <c r="I78" s="532"/>
      <c r="J78" s="532"/>
      <c r="K78" s="532"/>
      <c r="L78" s="533"/>
      <c r="M78" s="536"/>
      <c r="N78" s="537"/>
      <c r="O78" s="537"/>
      <c r="P78" s="537"/>
      <c r="Q78" s="538"/>
      <c r="R78" s="539"/>
      <c r="S78" s="539"/>
      <c r="T78" s="539"/>
      <c r="U78" s="539"/>
      <c r="V78" s="539"/>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531"/>
      <c r="D79" s="532"/>
      <c r="E79" s="532"/>
      <c r="F79" s="532"/>
      <c r="G79" s="532"/>
      <c r="H79" s="532"/>
      <c r="I79" s="532"/>
      <c r="J79" s="532"/>
      <c r="K79" s="532"/>
      <c r="L79" s="533"/>
      <c r="M79" s="536"/>
      <c r="N79" s="537"/>
      <c r="O79" s="537"/>
      <c r="P79" s="537"/>
      <c r="Q79" s="538"/>
      <c r="R79" s="539"/>
      <c r="S79" s="539"/>
      <c r="T79" s="539"/>
      <c r="U79" s="539"/>
      <c r="V79" s="539"/>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531"/>
      <c r="D80" s="532"/>
      <c r="E80" s="532"/>
      <c r="F80" s="532"/>
      <c r="G80" s="532"/>
      <c r="H80" s="532"/>
      <c r="I80" s="532"/>
      <c r="J80" s="532"/>
      <c r="K80" s="532"/>
      <c r="L80" s="533"/>
      <c r="M80" s="536"/>
      <c r="N80" s="537"/>
      <c r="O80" s="537"/>
      <c r="P80" s="537"/>
      <c r="Q80" s="538"/>
      <c r="R80" s="539"/>
      <c r="S80" s="539"/>
      <c r="T80" s="539"/>
      <c r="U80" s="539"/>
      <c r="V80" s="539"/>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531"/>
      <c r="D81" s="532"/>
      <c r="E81" s="532"/>
      <c r="F81" s="532"/>
      <c r="G81" s="532"/>
      <c r="H81" s="532"/>
      <c r="I81" s="532"/>
      <c r="J81" s="532"/>
      <c r="K81" s="532"/>
      <c r="L81" s="533"/>
      <c r="M81" s="536"/>
      <c r="N81" s="537"/>
      <c r="O81" s="537"/>
      <c r="P81" s="537"/>
      <c r="Q81" s="538"/>
      <c r="R81" s="539"/>
      <c r="S81" s="539"/>
      <c r="T81" s="539"/>
      <c r="U81" s="539"/>
      <c r="V81" s="539"/>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531"/>
      <c r="D82" s="532"/>
      <c r="E82" s="532"/>
      <c r="F82" s="532"/>
      <c r="G82" s="532"/>
      <c r="H82" s="532"/>
      <c r="I82" s="532"/>
      <c r="J82" s="532"/>
      <c r="K82" s="532"/>
      <c r="L82" s="533"/>
      <c r="M82" s="536"/>
      <c r="N82" s="537"/>
      <c r="O82" s="537"/>
      <c r="P82" s="537"/>
      <c r="Q82" s="538"/>
      <c r="R82" s="539"/>
      <c r="S82" s="539"/>
      <c r="T82" s="539"/>
      <c r="U82" s="539"/>
      <c r="V82" s="539"/>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531"/>
      <c r="D83" s="532"/>
      <c r="E83" s="532"/>
      <c r="F83" s="532"/>
      <c r="G83" s="532"/>
      <c r="H83" s="532"/>
      <c r="I83" s="532"/>
      <c r="J83" s="532"/>
      <c r="K83" s="532"/>
      <c r="L83" s="533"/>
      <c r="M83" s="536"/>
      <c r="N83" s="537"/>
      <c r="O83" s="537"/>
      <c r="P83" s="537"/>
      <c r="Q83" s="538"/>
      <c r="R83" s="539"/>
      <c r="S83" s="539"/>
      <c r="T83" s="539"/>
      <c r="U83" s="539"/>
      <c r="V83" s="539"/>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531"/>
      <c r="D84" s="532"/>
      <c r="E84" s="532"/>
      <c r="F84" s="532"/>
      <c r="G84" s="532"/>
      <c r="H84" s="532"/>
      <c r="I84" s="532"/>
      <c r="J84" s="532"/>
      <c r="K84" s="532"/>
      <c r="L84" s="533"/>
      <c r="M84" s="536"/>
      <c r="N84" s="537"/>
      <c r="O84" s="537"/>
      <c r="P84" s="537"/>
      <c r="Q84" s="538"/>
      <c r="R84" s="539"/>
      <c r="S84" s="539"/>
      <c r="T84" s="539"/>
      <c r="U84" s="539"/>
      <c r="V84" s="539"/>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531"/>
      <c r="D85" s="532"/>
      <c r="E85" s="532"/>
      <c r="F85" s="532"/>
      <c r="G85" s="532"/>
      <c r="H85" s="532"/>
      <c r="I85" s="532"/>
      <c r="J85" s="532"/>
      <c r="K85" s="532"/>
      <c r="L85" s="533"/>
      <c r="M85" s="536"/>
      <c r="N85" s="537"/>
      <c r="O85" s="537"/>
      <c r="P85" s="537"/>
      <c r="Q85" s="538"/>
      <c r="R85" s="539"/>
      <c r="S85" s="539"/>
      <c r="T85" s="539"/>
      <c r="U85" s="539"/>
      <c r="V85" s="539"/>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531"/>
      <c r="D86" s="532"/>
      <c r="E86" s="532"/>
      <c r="F86" s="532"/>
      <c r="G86" s="532"/>
      <c r="H86" s="532"/>
      <c r="I86" s="532"/>
      <c r="J86" s="532"/>
      <c r="K86" s="532"/>
      <c r="L86" s="533"/>
      <c r="M86" s="536"/>
      <c r="N86" s="537"/>
      <c r="O86" s="537"/>
      <c r="P86" s="537"/>
      <c r="Q86" s="538"/>
      <c r="R86" s="539"/>
      <c r="S86" s="539"/>
      <c r="T86" s="539"/>
      <c r="U86" s="539"/>
      <c r="V86" s="539"/>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531"/>
      <c r="D87" s="532"/>
      <c r="E87" s="532"/>
      <c r="F87" s="532"/>
      <c r="G87" s="532"/>
      <c r="H87" s="532"/>
      <c r="I87" s="532"/>
      <c r="J87" s="532"/>
      <c r="K87" s="532"/>
      <c r="L87" s="533"/>
      <c r="M87" s="536"/>
      <c r="N87" s="537"/>
      <c r="O87" s="537"/>
      <c r="P87" s="537"/>
      <c r="Q87" s="538"/>
      <c r="R87" s="539"/>
      <c r="S87" s="539"/>
      <c r="T87" s="539"/>
      <c r="U87" s="539"/>
      <c r="V87" s="539"/>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531"/>
      <c r="D88" s="532"/>
      <c r="E88" s="532"/>
      <c r="F88" s="532"/>
      <c r="G88" s="532"/>
      <c r="H88" s="532"/>
      <c r="I88" s="532"/>
      <c r="J88" s="532"/>
      <c r="K88" s="532"/>
      <c r="L88" s="533"/>
      <c r="M88" s="536"/>
      <c r="N88" s="537"/>
      <c r="O88" s="537"/>
      <c r="P88" s="537"/>
      <c r="Q88" s="538"/>
      <c r="R88" s="539"/>
      <c r="S88" s="539"/>
      <c r="T88" s="539"/>
      <c r="U88" s="539"/>
      <c r="V88" s="539"/>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531"/>
      <c r="D89" s="532"/>
      <c r="E89" s="532"/>
      <c r="F89" s="532"/>
      <c r="G89" s="532"/>
      <c r="H89" s="532"/>
      <c r="I89" s="532"/>
      <c r="J89" s="532"/>
      <c r="K89" s="532"/>
      <c r="L89" s="533"/>
      <c r="M89" s="536"/>
      <c r="N89" s="537"/>
      <c r="O89" s="537"/>
      <c r="P89" s="537"/>
      <c r="Q89" s="538"/>
      <c r="R89" s="539"/>
      <c r="S89" s="539"/>
      <c r="T89" s="539"/>
      <c r="U89" s="539"/>
      <c r="V89" s="539"/>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531"/>
      <c r="D90" s="532"/>
      <c r="E90" s="532"/>
      <c r="F90" s="532"/>
      <c r="G90" s="532"/>
      <c r="H90" s="532"/>
      <c r="I90" s="532"/>
      <c r="J90" s="532"/>
      <c r="K90" s="532"/>
      <c r="L90" s="533"/>
      <c r="M90" s="536"/>
      <c r="N90" s="537"/>
      <c r="O90" s="537"/>
      <c r="P90" s="537"/>
      <c r="Q90" s="538"/>
      <c r="R90" s="539"/>
      <c r="S90" s="539"/>
      <c r="T90" s="539"/>
      <c r="U90" s="539"/>
      <c r="V90" s="539"/>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531"/>
      <c r="D91" s="532"/>
      <c r="E91" s="532"/>
      <c r="F91" s="532"/>
      <c r="G91" s="532"/>
      <c r="H91" s="532"/>
      <c r="I91" s="532"/>
      <c r="J91" s="532"/>
      <c r="K91" s="532"/>
      <c r="L91" s="533"/>
      <c r="M91" s="536"/>
      <c r="N91" s="537"/>
      <c r="O91" s="537"/>
      <c r="P91" s="537"/>
      <c r="Q91" s="538"/>
      <c r="R91" s="539"/>
      <c r="S91" s="539"/>
      <c r="T91" s="539"/>
      <c r="U91" s="539"/>
      <c r="V91" s="539"/>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531"/>
      <c r="D92" s="532"/>
      <c r="E92" s="532"/>
      <c r="F92" s="532"/>
      <c r="G92" s="532"/>
      <c r="H92" s="532"/>
      <c r="I92" s="532"/>
      <c r="J92" s="532"/>
      <c r="K92" s="532"/>
      <c r="L92" s="533"/>
      <c r="M92" s="536"/>
      <c r="N92" s="537"/>
      <c r="O92" s="537"/>
      <c r="P92" s="537"/>
      <c r="Q92" s="538"/>
      <c r="R92" s="539"/>
      <c r="S92" s="539"/>
      <c r="T92" s="539"/>
      <c r="U92" s="539"/>
      <c r="V92" s="539"/>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531"/>
      <c r="D93" s="532"/>
      <c r="E93" s="532"/>
      <c r="F93" s="532"/>
      <c r="G93" s="532"/>
      <c r="H93" s="532"/>
      <c r="I93" s="532"/>
      <c r="J93" s="532"/>
      <c r="K93" s="532"/>
      <c r="L93" s="533"/>
      <c r="M93" s="536"/>
      <c r="N93" s="537"/>
      <c r="O93" s="537"/>
      <c r="P93" s="537"/>
      <c r="Q93" s="538"/>
      <c r="R93" s="539"/>
      <c r="S93" s="539"/>
      <c r="T93" s="539"/>
      <c r="U93" s="539"/>
      <c r="V93" s="539"/>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531"/>
      <c r="D94" s="532"/>
      <c r="E94" s="532"/>
      <c r="F94" s="532"/>
      <c r="G94" s="532"/>
      <c r="H94" s="532"/>
      <c r="I94" s="532"/>
      <c r="J94" s="532"/>
      <c r="K94" s="532"/>
      <c r="L94" s="533"/>
      <c r="M94" s="536"/>
      <c r="N94" s="537"/>
      <c r="O94" s="537"/>
      <c r="P94" s="537"/>
      <c r="Q94" s="538"/>
      <c r="R94" s="539"/>
      <c r="S94" s="539"/>
      <c r="T94" s="539"/>
      <c r="U94" s="539"/>
      <c r="V94" s="539"/>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531"/>
      <c r="D95" s="532"/>
      <c r="E95" s="532"/>
      <c r="F95" s="532"/>
      <c r="G95" s="532"/>
      <c r="H95" s="532"/>
      <c r="I95" s="532"/>
      <c r="J95" s="532"/>
      <c r="K95" s="532"/>
      <c r="L95" s="533"/>
      <c r="M95" s="536"/>
      <c r="N95" s="537"/>
      <c r="O95" s="537"/>
      <c r="P95" s="537"/>
      <c r="Q95" s="538"/>
      <c r="R95" s="539"/>
      <c r="S95" s="539"/>
      <c r="T95" s="539"/>
      <c r="U95" s="539"/>
      <c r="V95" s="539"/>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531"/>
      <c r="D96" s="532"/>
      <c r="E96" s="532"/>
      <c r="F96" s="532"/>
      <c r="G96" s="532"/>
      <c r="H96" s="532"/>
      <c r="I96" s="532"/>
      <c r="J96" s="532"/>
      <c r="K96" s="532"/>
      <c r="L96" s="533"/>
      <c r="M96" s="536"/>
      <c r="N96" s="537"/>
      <c r="O96" s="537"/>
      <c r="P96" s="537"/>
      <c r="Q96" s="538"/>
      <c r="R96" s="539"/>
      <c r="S96" s="539"/>
      <c r="T96" s="539"/>
      <c r="U96" s="539"/>
      <c r="V96" s="539"/>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531"/>
      <c r="D97" s="532"/>
      <c r="E97" s="532"/>
      <c r="F97" s="532"/>
      <c r="G97" s="532"/>
      <c r="H97" s="532"/>
      <c r="I97" s="532"/>
      <c r="J97" s="532"/>
      <c r="K97" s="532"/>
      <c r="L97" s="533"/>
      <c r="M97" s="536"/>
      <c r="N97" s="537"/>
      <c r="O97" s="537"/>
      <c r="P97" s="537"/>
      <c r="Q97" s="538"/>
      <c r="R97" s="539"/>
      <c r="S97" s="539"/>
      <c r="T97" s="539"/>
      <c r="U97" s="539"/>
      <c r="V97" s="539"/>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531"/>
      <c r="D98" s="532"/>
      <c r="E98" s="532"/>
      <c r="F98" s="532"/>
      <c r="G98" s="532"/>
      <c r="H98" s="532"/>
      <c r="I98" s="532"/>
      <c r="J98" s="532"/>
      <c r="K98" s="532"/>
      <c r="L98" s="533"/>
      <c r="M98" s="536"/>
      <c r="N98" s="537"/>
      <c r="O98" s="537"/>
      <c r="P98" s="537"/>
      <c r="Q98" s="538"/>
      <c r="R98" s="539"/>
      <c r="S98" s="539"/>
      <c r="T98" s="539"/>
      <c r="U98" s="539"/>
      <c r="V98" s="539"/>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531"/>
      <c r="D99" s="532"/>
      <c r="E99" s="532"/>
      <c r="F99" s="532"/>
      <c r="G99" s="532"/>
      <c r="H99" s="532"/>
      <c r="I99" s="532"/>
      <c r="J99" s="532"/>
      <c r="K99" s="532"/>
      <c r="L99" s="533"/>
      <c r="M99" s="536"/>
      <c r="N99" s="537"/>
      <c r="O99" s="537"/>
      <c r="P99" s="537"/>
      <c r="Q99" s="538"/>
      <c r="R99" s="539"/>
      <c r="S99" s="539"/>
      <c r="T99" s="539"/>
      <c r="U99" s="539"/>
      <c r="V99" s="539"/>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三重県</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2213</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57"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2214</v>
      </c>
      <c r="AR18" s="728"/>
      <c r="AS18" s="728"/>
      <c r="AT18" s="728"/>
      <c r="AU18" s="728"/>
      <c r="AV18" s="728"/>
      <c r="AW18" s="728"/>
      <c r="AX18" s="728"/>
      <c r="AY18" s="728"/>
      <c r="AZ18" s="728"/>
      <c r="BA18" s="728"/>
      <c r="BB18" s="728"/>
      <c r="BC18" s="728"/>
      <c r="BD18" s="728"/>
      <c r="BE18" s="729"/>
    </row>
    <row r="19" spans="1:57" ht="23.25" customHeight="1" thickBot="1">
      <c r="A19" s="38"/>
      <c r="B19" s="458"/>
      <c r="C19" s="685" t="s">
        <v>2144</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5" t="s">
        <v>47</v>
      </c>
      <c r="AD19" s="37"/>
      <c r="AE19" s="682"/>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638" t="s">
        <v>2146</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2150</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638" t="s">
        <v>2151</v>
      </c>
      <c r="D23" s="638"/>
      <c r="E23" s="638"/>
      <c r="F23" s="638"/>
      <c r="G23" s="638"/>
      <c r="H23" s="638"/>
      <c r="I23" s="638"/>
      <c r="J23" s="638"/>
      <c r="K23" s="638"/>
      <c r="L23" s="638"/>
      <c r="M23" s="638"/>
      <c r="N23" s="638"/>
      <c r="O23" s="638"/>
      <c r="P23" s="691"/>
      <c r="Q23" s="692">
        <f>W19</f>
        <v>0</v>
      </c>
      <c r="R23" s="693"/>
      <c r="S23" s="693"/>
      <c r="T23" s="693"/>
      <c r="U23" s="693"/>
      <c r="V23" s="693"/>
      <c r="W23" s="459"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2216</v>
      </c>
      <c r="C24" s="638" t="s">
        <v>2217</v>
      </c>
      <c r="D24" s="638"/>
      <c r="E24" s="638"/>
      <c r="F24" s="638"/>
      <c r="G24" s="638"/>
      <c r="H24" s="638"/>
      <c r="I24" s="638"/>
      <c r="J24" s="638"/>
      <c r="K24" s="638"/>
      <c r="L24" s="638"/>
      <c r="M24" s="638"/>
      <c r="N24" s="638"/>
      <c r="O24" s="638"/>
      <c r="P24" s="691"/>
      <c r="Q24" s="696"/>
      <c r="R24" s="697"/>
      <c r="S24" s="697"/>
      <c r="T24" s="697"/>
      <c r="U24" s="697"/>
      <c r="V24" s="698"/>
      <c r="W24" s="459"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2148</v>
      </c>
      <c r="C25" s="638" t="s">
        <v>2218</v>
      </c>
      <c r="D25" s="638"/>
      <c r="E25" s="638"/>
      <c r="F25" s="638"/>
      <c r="G25" s="638"/>
      <c r="H25" s="638"/>
      <c r="I25" s="638"/>
      <c r="J25" s="638"/>
      <c r="K25" s="638"/>
      <c r="L25" s="638"/>
      <c r="M25" s="638"/>
      <c r="N25" s="638"/>
      <c r="O25" s="638"/>
      <c r="P25" s="691"/>
      <c r="Q25" s="696"/>
      <c r="R25" s="697"/>
      <c r="S25" s="697"/>
      <c r="T25" s="697"/>
      <c r="U25" s="697"/>
      <c r="V25" s="698"/>
      <c r="W25" s="459"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2149</v>
      </c>
      <c r="C26" s="638" t="s">
        <v>2203</v>
      </c>
      <c r="D26" s="638"/>
      <c r="E26" s="638"/>
      <c r="F26" s="638"/>
      <c r="G26" s="638"/>
      <c r="H26" s="638"/>
      <c r="I26" s="638"/>
      <c r="J26" s="638"/>
      <c r="K26" s="638"/>
      <c r="L26" s="638"/>
      <c r="M26" s="638"/>
      <c r="N26" s="638"/>
      <c r="O26" s="638"/>
      <c r="P26" s="638"/>
      <c r="Q26" s="639">
        <f>Q24+Q25</f>
        <v>0</v>
      </c>
      <c r="R26" s="640"/>
      <c r="S26" s="640"/>
      <c r="T26" s="640"/>
      <c r="U26" s="640"/>
      <c r="V26" s="641"/>
      <c r="W26" s="460" t="s">
        <v>47</v>
      </c>
      <c r="X26" s="38"/>
      <c r="Y26" s="38"/>
      <c r="Z26" s="38" t="s">
        <v>48</v>
      </c>
      <c r="AA26" s="683"/>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548" t="s">
        <v>2189</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53</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54</v>
      </c>
      <c r="AR31" s="765"/>
      <c r="AS31" s="765"/>
      <c r="AT31" s="765"/>
      <c r="AU31" s="765"/>
      <c r="AV31" s="765"/>
      <c r="AW31" s="765"/>
      <c r="AX31" s="765"/>
      <c r="AY31" s="765"/>
      <c r="AZ31" s="765"/>
      <c r="BA31" s="765"/>
      <c r="BB31" s="765"/>
      <c r="BC31" s="765"/>
      <c r="BD31" s="765"/>
      <c r="BE31" s="766"/>
    </row>
    <row r="32" spans="1:57" ht="18.75" customHeight="1" thickBot="1">
      <c r="A32" s="38"/>
      <c r="B32" s="684"/>
      <c r="C32" s="671" t="s">
        <v>55</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56</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2152</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49</v>
      </c>
      <c r="C35" s="751" t="s">
        <v>57</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58</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59</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2153</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2154</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2155</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744" t="s">
        <v>2156</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51</v>
      </c>
      <c r="C44" s="761" t="s">
        <v>2158</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51</v>
      </c>
      <c r="C45" s="744" t="s">
        <v>2159</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51</v>
      </c>
      <c r="C46" s="548" t="s">
        <v>2157</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2212</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60</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62</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64</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66</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753"/>
      <c r="C56" s="798"/>
      <c r="D56" s="549" t="s">
        <v>70</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750" t="s">
        <v>71</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753"/>
      <c r="D60" s="754"/>
      <c r="E60" s="745" t="s">
        <v>72</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750" t="s">
        <v>79</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753"/>
      <c r="D66" s="754"/>
      <c r="E66" s="745" t="s">
        <v>80</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797"/>
      <c r="C67" s="139" t="s">
        <v>73</v>
      </c>
      <c r="D67" s="755" t="s">
        <v>81</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4" t="b">
        <v>1</v>
      </c>
      <c r="AN67" s="273"/>
      <c r="AO67" s="274" t="b">
        <v>0</v>
      </c>
      <c r="AP67" s="122"/>
    </row>
    <row r="68" spans="1:57" ht="28.5" customHeight="1" thickBot="1">
      <c r="A68" s="38"/>
      <c r="B68" s="797"/>
      <c r="C68" s="820"/>
      <c r="D68" s="806" t="s">
        <v>82</v>
      </c>
      <c r="E68" s="807"/>
      <c r="F68" s="807"/>
      <c r="G68" s="807"/>
      <c r="H68" s="759"/>
      <c r="I68" s="804" t="s">
        <v>45</v>
      </c>
      <c r="J68" s="822" t="s">
        <v>83</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3"/>
      <c r="AN68" s="273"/>
      <c r="AO68" s="273"/>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84</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49</v>
      </c>
      <c r="J70" s="162" t="s">
        <v>85</v>
      </c>
      <c r="K70" s="163"/>
      <c r="L70" s="163"/>
      <c r="M70" s="163"/>
      <c r="N70" s="163"/>
      <c r="O70" s="163"/>
      <c r="P70" s="163"/>
      <c r="Q70" s="163"/>
      <c r="R70" s="163"/>
      <c r="S70" s="562" t="s">
        <v>86</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84</v>
      </c>
      <c r="AR71" s="731"/>
      <c r="AS71" s="731"/>
      <c r="AT71" s="731"/>
      <c r="AU71" s="731"/>
      <c r="AV71" s="731"/>
      <c r="AW71" s="731"/>
      <c r="AX71" s="731"/>
      <c r="AY71" s="731"/>
      <c r="AZ71" s="731"/>
      <c r="BA71" s="731"/>
      <c r="BB71" s="731"/>
      <c r="BC71" s="731"/>
      <c r="BD71" s="731"/>
      <c r="BE71" s="732"/>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549" t="s">
        <v>89</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80</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835" t="s">
        <v>2162</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5"/>
      <c r="AN79" s="276"/>
      <c r="AO79" s="276"/>
      <c r="AP79" s="276"/>
    </row>
    <row r="80" spans="1:57" ht="27" customHeight="1">
      <c r="A80" s="38"/>
      <c r="B80" s="820"/>
      <c r="C80" s="806" t="s">
        <v>90</v>
      </c>
      <c r="D80" s="807"/>
      <c r="E80" s="807"/>
      <c r="F80" s="807"/>
      <c r="G80" s="223"/>
      <c r="H80" s="176" t="s">
        <v>45</v>
      </c>
      <c r="I80" s="783" t="s">
        <v>91</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7" t="b">
        <v>0</v>
      </c>
      <c r="AN80" s="278" t="b">
        <v>0</v>
      </c>
      <c r="AO80" s="277" t="b">
        <v>0</v>
      </c>
      <c r="AP80" s="277" t="b">
        <v>0</v>
      </c>
    </row>
    <row r="81" spans="1:57" ht="37.5" customHeight="1">
      <c r="A81" s="38"/>
      <c r="B81" s="820"/>
      <c r="C81" s="808"/>
      <c r="D81" s="633"/>
      <c r="E81" s="633"/>
      <c r="F81" s="633"/>
      <c r="G81" s="224"/>
      <c r="H81" s="177" t="s">
        <v>49</v>
      </c>
      <c r="I81" s="786" t="s">
        <v>2163</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79"/>
      <c r="AN81" s="62"/>
      <c r="AO81" s="62"/>
      <c r="AP81" s="62"/>
    </row>
    <row r="82" spans="1:57" ht="36" customHeight="1" thickBot="1">
      <c r="A82" s="38"/>
      <c r="B82" s="821"/>
      <c r="C82" s="809"/>
      <c r="D82" s="810"/>
      <c r="E82" s="810"/>
      <c r="F82" s="810"/>
      <c r="G82" s="225"/>
      <c r="H82" s="178" t="s">
        <v>92</v>
      </c>
      <c r="I82" s="789" t="s">
        <v>93</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79"/>
      <c r="AN82" s="62"/>
      <c r="AO82" s="62"/>
      <c r="AP82" s="62"/>
    </row>
    <row r="83" spans="1:57" ht="21" customHeight="1">
      <c r="A83" s="38"/>
      <c r="B83" s="487"/>
      <c r="C83" s="579" t="s">
        <v>87</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778" t="s">
        <v>94</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811" t="s">
        <v>95</v>
      </c>
      <c r="C87" s="812"/>
      <c r="D87" s="812"/>
      <c r="E87" s="812"/>
      <c r="F87" s="812"/>
      <c r="G87" s="812"/>
      <c r="H87" s="812"/>
      <c r="I87" s="812"/>
      <c r="J87" s="812"/>
      <c r="K87" s="812"/>
      <c r="L87" s="812"/>
      <c r="M87" s="812"/>
      <c r="N87" s="812"/>
      <c r="O87" s="812"/>
      <c r="P87" s="812"/>
      <c r="Q87" s="813"/>
      <c r="R87" s="92" t="s">
        <v>96</v>
      </c>
      <c r="S87" s="262" t="str">
        <f>'別紙様式3-2（処遇改善加算　個票）'!AC5</f>
        <v/>
      </c>
      <c r="T87" s="775" t="s">
        <v>97</v>
      </c>
      <c r="U87" s="776"/>
      <c r="V87" s="776"/>
      <c r="W87" s="776"/>
      <c r="X87" s="776"/>
      <c r="Y87" s="776"/>
      <c r="Z87" s="776"/>
      <c r="AA87" s="776"/>
      <c r="AB87" s="776"/>
      <c r="AC87" s="776"/>
      <c r="AD87" s="776"/>
      <c r="AE87" s="776"/>
      <c r="AF87" s="777"/>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811" t="s">
        <v>98</v>
      </c>
      <c r="C88" s="812"/>
      <c r="D88" s="812"/>
      <c r="E88" s="812"/>
      <c r="F88" s="812"/>
      <c r="G88" s="812"/>
      <c r="H88" s="812"/>
      <c r="I88" s="812"/>
      <c r="J88" s="812"/>
      <c r="K88" s="812"/>
      <c r="L88" s="812"/>
      <c r="M88" s="812"/>
      <c r="N88" s="812"/>
      <c r="O88" s="812"/>
      <c r="P88" s="812"/>
      <c r="Q88" s="813"/>
      <c r="R88" s="92" t="s">
        <v>96</v>
      </c>
      <c r="S88" s="262" t="str">
        <f>'別紙様式3-2（処遇改善加算　個票）'!AC7</f>
        <v/>
      </c>
      <c r="T88" s="775" t="s">
        <v>99</v>
      </c>
      <c r="U88" s="776"/>
      <c r="V88" s="776"/>
      <c r="W88" s="776"/>
      <c r="X88" s="776"/>
      <c r="Y88" s="776"/>
      <c r="Z88" s="776"/>
      <c r="AA88" s="776"/>
      <c r="AB88" s="776"/>
      <c r="AC88" s="776"/>
      <c r="AD88" s="776"/>
      <c r="AE88" s="776"/>
      <c r="AF88" s="777"/>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549" t="s">
        <v>89</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8" t="b">
        <v>0</v>
      </c>
      <c r="AN92" s="62"/>
      <c r="AO92" s="62"/>
      <c r="AP92"/>
      <c r="AQ92"/>
      <c r="AR92"/>
      <c r="AS92"/>
      <c r="AT92"/>
      <c r="AU92"/>
      <c r="AV92"/>
      <c r="AW92"/>
      <c r="AX92" s="186"/>
      <c r="AY92" s="186"/>
      <c r="AZ92" s="187"/>
    </row>
    <row r="93" spans="1:57" s="67" customFormat="1" ht="19.899999999999999" customHeight="1" thickBot="1">
      <c r="A93" s="38"/>
      <c r="B93" s="622" t="s">
        <v>101</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67" t="str">
        <f>IF(AI95="","",IF(AND(AN102&gt;=2,AN106&gt;=2,AN110&gt;=2,AN114&gt;=2,AN118&gt;=2,AN127&gt;=2),"○","×"))</f>
        <v/>
      </c>
      <c r="AL95" s="66"/>
      <c r="AM95" s="286"/>
      <c r="AN95" s="286"/>
      <c r="AO95" s="286"/>
      <c r="AX95" s="187"/>
      <c r="AY95" s="187"/>
      <c r="AZ95" s="187"/>
    </row>
    <row r="96" spans="1:57" s="67" customFormat="1" ht="45" customHeight="1">
      <c r="A96" s="38"/>
      <c r="B96" s="134" t="s">
        <v>96</v>
      </c>
      <c r="C96" s="552" t="s">
        <v>2164</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552" t="s">
        <v>2190</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553" t="s">
        <v>104</v>
      </c>
      <c r="C101" s="554"/>
      <c r="D101" s="554"/>
      <c r="E101" s="554"/>
      <c r="F101" s="780" t="s">
        <v>105</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564" t="s">
        <v>106</v>
      </c>
      <c r="C102" s="565"/>
      <c r="D102" s="565"/>
      <c r="E102" s="566"/>
      <c r="F102" s="223"/>
      <c r="G102" s="555" t="s">
        <v>2167</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7" t="b">
        <v>0</v>
      </c>
      <c r="AN102" s="547">
        <f>COUNTIF(AM102:AM105, TRUE)</f>
        <v>0</v>
      </c>
      <c r="AO102" s="287"/>
      <c r="AP102" s="184"/>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7"/>
      <c r="G103" s="555" t="s">
        <v>107</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7" t="b">
        <v>0</v>
      </c>
      <c r="AN103" s="547"/>
      <c r="AO103" s="287"/>
      <c r="AP103" s="184"/>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7"/>
      <c r="G104" s="555" t="s">
        <v>2168</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7" t="b">
        <v>0</v>
      </c>
      <c r="AN104" s="547"/>
      <c r="AO104" s="287"/>
      <c r="AP104" s="184"/>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4"/>
      <c r="G105" s="555" t="s">
        <v>2169</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7" t="b">
        <v>0</v>
      </c>
      <c r="AN105" s="547"/>
      <c r="AO105" s="287"/>
      <c r="AP105" s="184"/>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108</v>
      </c>
      <c r="C106" s="565"/>
      <c r="D106" s="565"/>
      <c r="E106" s="566"/>
      <c r="F106" s="228"/>
      <c r="G106" s="555" t="s">
        <v>2170</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7" t="b">
        <v>0</v>
      </c>
      <c r="AN106" s="547">
        <f>COUNTIF(AM106:AM109, TRUE)</f>
        <v>0</v>
      </c>
      <c r="AO106" s="287"/>
      <c r="AP106" s="184"/>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7"/>
      <c r="G107" s="555" t="s">
        <v>2171</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7" t="b">
        <v>0</v>
      </c>
      <c r="AN107" s="547"/>
      <c r="AO107" s="287"/>
      <c r="AP107" s="184"/>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7"/>
      <c r="G108" s="555" t="s">
        <v>109</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7" t="b">
        <v>0</v>
      </c>
      <c r="AN108" s="547"/>
      <c r="AO108" s="287"/>
      <c r="AP108" s="184"/>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29"/>
      <c r="G109" s="555" t="s">
        <v>110</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7" t="b">
        <v>0</v>
      </c>
      <c r="AN109" s="547"/>
      <c r="AO109" s="287"/>
      <c r="AP109" s="184"/>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111</v>
      </c>
      <c r="C110" s="565"/>
      <c r="D110" s="565"/>
      <c r="E110" s="566"/>
      <c r="F110" s="230"/>
      <c r="G110" s="555" t="s">
        <v>2172</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7" t="b">
        <v>0</v>
      </c>
      <c r="AN110" s="547">
        <f>COUNTIF(AM110:AM113, TRUE)</f>
        <v>0</v>
      </c>
      <c r="AO110" s="287"/>
      <c r="AP110" s="184"/>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7"/>
      <c r="G111" s="555" t="s">
        <v>112</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7" t="b">
        <v>0</v>
      </c>
      <c r="AN111" s="547"/>
      <c r="AO111" s="287"/>
      <c r="AP111" s="184"/>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7"/>
      <c r="G112" s="555" t="s">
        <v>2173</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7" t="b">
        <v>0</v>
      </c>
      <c r="AN112" s="547"/>
      <c r="AO112" s="287"/>
      <c r="AP112" s="184"/>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4"/>
      <c r="G113" s="555" t="s">
        <v>2174</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7" t="b">
        <v>0</v>
      </c>
      <c r="AN113" s="547"/>
      <c r="AO113" s="287"/>
      <c r="AP113" s="184"/>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113</v>
      </c>
      <c r="C114" s="565"/>
      <c r="D114" s="565"/>
      <c r="E114" s="566"/>
      <c r="F114" s="228"/>
      <c r="G114" s="555" t="s">
        <v>2175</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7" t="b">
        <v>0</v>
      </c>
      <c r="AN114" s="547">
        <f>COUNTIF(AM114:AM117, TRUE)</f>
        <v>0</v>
      </c>
      <c r="AO114" s="287"/>
      <c r="AP114" s="184"/>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7"/>
      <c r="G115" s="555" t="s">
        <v>2176</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7" t="b">
        <v>0</v>
      </c>
      <c r="AN115" s="547"/>
      <c r="AO115" s="287"/>
      <c r="AP115" s="184"/>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7"/>
      <c r="G116" s="555" t="s">
        <v>2177</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7" t="b">
        <v>0</v>
      </c>
      <c r="AN116" s="547"/>
      <c r="AO116" s="287"/>
      <c r="AP116" s="184"/>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29"/>
      <c r="G117" s="555" t="s">
        <v>2178</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7" t="b">
        <v>0</v>
      </c>
      <c r="AN117" s="547"/>
      <c r="AO117" s="287"/>
      <c r="AP117" s="184"/>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114</v>
      </c>
      <c r="C118" s="630"/>
      <c r="D118" s="630"/>
      <c r="E118" s="631"/>
      <c r="F118" s="230"/>
      <c r="G118" s="555" t="s">
        <v>2179</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7" t="b">
        <v>0</v>
      </c>
      <c r="AN118" s="619">
        <f>COUNTIF(AM118:AM125, TRUE)</f>
        <v>0</v>
      </c>
      <c r="AO118" s="287"/>
      <c r="AP118" s="184"/>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7"/>
      <c r="G119" s="555" t="s">
        <v>115</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7" t="b">
        <v>0</v>
      </c>
      <c r="AN119" s="620"/>
      <c r="AO119" s="287"/>
      <c r="AP119" s="184"/>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7"/>
      <c r="G120" s="555" t="s">
        <v>116</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7" t="b">
        <v>0</v>
      </c>
      <c r="AN120" s="620"/>
      <c r="AO120" s="287"/>
      <c r="AP120" s="184"/>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7"/>
      <c r="G121" s="555" t="s">
        <v>117</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7" t="b">
        <v>0</v>
      </c>
      <c r="AN121" s="620"/>
      <c r="AO121" s="287"/>
      <c r="AP121" s="184"/>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7"/>
      <c r="G122" s="555" t="s">
        <v>2180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7" t="b">
        <v>0</v>
      </c>
      <c r="AN122" s="620"/>
      <c r="AO122" s="287"/>
      <c r="AP122" s="184"/>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1"/>
      <c r="G123" s="555" t="s">
        <v>118</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7" t="b">
        <v>0</v>
      </c>
      <c r="AN123" s="620"/>
      <c r="AO123" s="287"/>
      <c r="AP123" s="184"/>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7"/>
      <c r="G124" s="555" t="s">
        <v>2181</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7" t="b">
        <v>0</v>
      </c>
      <c r="AN124" s="620"/>
      <c r="AO124" s="286"/>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1"/>
      <c r="G125" s="555" t="s">
        <v>119</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2"/>
      <c r="AM125" s="277" t="b">
        <v>0</v>
      </c>
      <c r="AN125" s="620"/>
      <c r="AO125" s="286"/>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1"/>
      <c r="G126" s="626" t="s">
        <v>120</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2"/>
      <c r="AM126" s="277" t="b">
        <v>0</v>
      </c>
      <c r="AN126" s="62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564" t="s">
        <v>121</v>
      </c>
      <c r="C127" s="565"/>
      <c r="D127" s="565"/>
      <c r="E127" s="566"/>
      <c r="F127" s="228"/>
      <c r="G127" s="555" t="s">
        <v>2182</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7" t="b">
        <v>0</v>
      </c>
      <c r="AN127" s="547">
        <f>COUNTIF(AM127:AM130,TRUE)</f>
        <v>0</v>
      </c>
      <c r="AO127" s="287"/>
      <c r="AP127" s="184"/>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7"/>
      <c r="G128" s="555" t="s">
        <v>2183</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7" t="b">
        <v>0</v>
      </c>
      <c r="AN128" s="547"/>
      <c r="AO128" s="287"/>
      <c r="AP128" s="184"/>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7"/>
      <c r="G129" s="555" t="s">
        <v>2184</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7" t="b">
        <v>0</v>
      </c>
      <c r="AN129" s="547"/>
      <c r="AO129" s="287"/>
      <c r="AP129" s="184"/>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5"/>
      <c r="G130" s="624" t="s">
        <v>2185</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7" t="b">
        <v>0</v>
      </c>
      <c r="AN130" s="547"/>
      <c r="AO130" s="292"/>
      <c r="AP130" s="193"/>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22" t="s">
        <v>2187</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582" t="s">
        <v>2200</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68" t="s">
        <v>47</v>
      </c>
      <c r="Z137" s="112" t="s">
        <v>48</v>
      </c>
      <c r="AA137" s="59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585" t="s">
        <v>2204</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68" t="s">
        <v>47</v>
      </c>
      <c r="Z138" s="112" t="s">
        <v>48</v>
      </c>
      <c r="AA138" s="59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596" t="s">
        <v>125</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595" t="s">
        <v>127</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650"/>
      <c r="F148" s="651"/>
      <c r="G148" s="210" t="s">
        <v>129</v>
      </c>
      <c r="H148" s="650"/>
      <c r="I148" s="651"/>
      <c r="J148" s="210" t="s">
        <v>130</v>
      </c>
      <c r="K148" s="650"/>
      <c r="L148" s="651"/>
      <c r="M148" s="210" t="s">
        <v>131</v>
      </c>
      <c r="N148" s="208"/>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602" t="s">
        <v>132</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0" t="s">
        <v>137</v>
      </c>
      <c r="C157" s="654" t="s">
        <v>138</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0" t="str">
        <f>AE18</f>
        <v/>
      </c>
      <c r="AL157" s="38"/>
      <c r="AM157" s="62"/>
      <c r="AN157" s="62"/>
      <c r="AO157" s="62"/>
    </row>
    <row r="158" spans="1:51" ht="15" customHeight="1">
      <c r="A158" s="38"/>
      <c r="B158" s="384" t="s">
        <v>139</v>
      </c>
      <c r="C158" s="657" t="s">
        <v>140</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0" t="str">
        <f>Y31</f>
        <v/>
      </c>
      <c r="AL158" s="38"/>
      <c r="AM158" s="62"/>
      <c r="AN158" s="62"/>
      <c r="AO158" s="62"/>
    </row>
    <row r="159" spans="1:51" ht="15" customHeight="1">
      <c r="A159" s="38"/>
      <c r="B159" s="390" t="s">
        <v>141</v>
      </c>
      <c r="C159" s="579" t="s">
        <v>142</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2205</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1" t="s">
        <v>137</v>
      </c>
      <c r="C162" s="597" t="s">
        <v>143</v>
      </c>
      <c r="D162" s="598"/>
      <c r="E162" s="598"/>
      <c r="F162" s="598"/>
      <c r="G162" s="598"/>
      <c r="H162" s="598"/>
      <c r="I162" s="599"/>
      <c r="J162" s="600" t="s">
        <v>144</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0" t="str">
        <f>IF(H7="", "", IF(AND(AA52="○", AK50="○"), "○", "×"))</f>
        <v/>
      </c>
      <c r="AL162" s="38"/>
      <c r="AM162" s="62"/>
      <c r="AN162" s="62"/>
      <c r="AO162" s="62"/>
    </row>
    <row r="163" spans="1:41" ht="15" customHeight="1">
      <c r="A163" s="38"/>
      <c r="B163" s="221" t="s">
        <v>139</v>
      </c>
      <c r="C163" s="660" t="s">
        <v>145</v>
      </c>
      <c r="D163" s="661"/>
      <c r="E163" s="661"/>
      <c r="F163" s="661"/>
      <c r="G163" s="661"/>
      <c r="H163" s="661"/>
      <c r="I163" s="662"/>
      <c r="J163" s="577" t="s">
        <v>146</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0" t="str">
        <f>IF(H7="", "", IF(AM56=TRUE, "", IF(AND(T60="○", T66="○"), "○", "×")))</f>
        <v/>
      </c>
      <c r="AL163" s="38"/>
      <c r="AM163" s="62"/>
      <c r="AN163" s="62"/>
      <c r="AO163" s="62"/>
    </row>
    <row r="164" spans="1:41" ht="15" customHeight="1">
      <c r="A164" s="38"/>
      <c r="B164" s="221" t="s">
        <v>141</v>
      </c>
      <c r="C164" s="576" t="s">
        <v>147</v>
      </c>
      <c r="D164" s="576"/>
      <c r="E164" s="576"/>
      <c r="F164" s="576"/>
      <c r="G164" s="576"/>
      <c r="H164" s="576"/>
      <c r="I164" s="576"/>
      <c r="J164" s="577" t="s">
        <v>148</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0" t="str">
        <f>S78</f>
        <v/>
      </c>
      <c r="AL164" s="38"/>
      <c r="AM164" s="62"/>
      <c r="AN164" s="62"/>
      <c r="AO164" s="62"/>
    </row>
    <row r="165" spans="1:41" ht="30" customHeight="1">
      <c r="A165" s="38"/>
      <c r="B165" s="221" t="s">
        <v>149</v>
      </c>
      <c r="C165" s="576" t="s">
        <v>150</v>
      </c>
      <c r="D165" s="576"/>
      <c r="E165" s="576"/>
      <c r="F165" s="576"/>
      <c r="G165" s="576"/>
      <c r="H165" s="576"/>
      <c r="I165" s="576"/>
      <c r="J165" s="577" t="s">
        <v>2165</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0" t="str">
        <f>IF(AND(S87="", S88=""), "", IF(OR(AND(S87="○", S88="○"), AND(S87="○", S88=""), AND(S87="", S88="○")), "○", "×"))</f>
        <v/>
      </c>
      <c r="AL165" s="38"/>
      <c r="AM165" s="62"/>
      <c r="AN165" s="62"/>
      <c r="AO165" s="62"/>
    </row>
    <row r="166" spans="1:41" ht="17.45" customHeight="1">
      <c r="A166" s="38"/>
      <c r="B166" s="383" t="s">
        <v>151</v>
      </c>
      <c r="C166" s="576" t="s">
        <v>152</v>
      </c>
      <c r="D166" s="576"/>
      <c r="E166" s="576"/>
      <c r="F166" s="576"/>
      <c r="G166" s="576"/>
      <c r="H166" s="576"/>
      <c r="I166" s="576"/>
      <c r="J166" s="577" t="s">
        <v>153</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2" t="str">
        <f>IF(H6="", "", IF(OR(AK93="○",AM92=TRUE), "○", "×"))</f>
        <v/>
      </c>
      <c r="AL166" s="38"/>
      <c r="AM166" s="62"/>
      <c r="AN166" s="62"/>
      <c r="AO166" s="62"/>
    </row>
    <row r="167" spans="1:41" ht="15" customHeight="1">
      <c r="A167" s="38"/>
      <c r="B167" s="382" t="s">
        <v>154</v>
      </c>
      <c r="C167" s="645" t="s">
        <v>155</v>
      </c>
      <c r="D167" s="645"/>
      <c r="E167" s="645"/>
      <c r="F167" s="645"/>
      <c r="G167" s="645"/>
      <c r="H167" s="645"/>
      <c r="I167" s="645"/>
      <c r="J167" s="646" t="s">
        <v>156</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onditionalFormatting>
  <conditionalFormatting sqref="AQ31:BE35">
    <cfRule type="expression" dxfId="28" priority="50">
      <formula>$Y$31="○"</formula>
    </cfRule>
  </conditionalFormatting>
  <conditionalFormatting sqref="AQ69:BE69">
    <cfRule type="expression" dxfId="27" priority="256">
      <formula>OR(AND($AM$66=FALSE,$J$69=""),AND($AN$66=TRUE,$J$69&lt;&gt;""))</formula>
    </cfRule>
  </conditionalFormatting>
  <conditionalFormatting sqref="AQ71:BE71">
    <cfRule type="expression" dxfId="26" priority="255">
      <formula>OR(AND($AO$67=FALSE,$J$71=""),AND($AO$67=TRUE,$J$71&lt;&gt;""))</formula>
    </cfRule>
  </conditionalFormatting>
  <conditionalFormatting sqref="AQ102:BE105">
    <cfRule type="expression" dxfId="25" priority="159">
      <formula>$AN$102&gt;=2</formula>
    </cfRule>
  </conditionalFormatting>
  <conditionalFormatting sqref="AQ106:BE109">
    <cfRule type="expression" dxfId="24" priority="178">
      <formula>$AN$106&gt;=2</formula>
    </cfRule>
  </conditionalFormatting>
  <conditionalFormatting sqref="AQ110:BE113">
    <cfRule type="expression" dxfId="23" priority="179">
      <formula>$AN$110&gt;=2</formula>
    </cfRule>
  </conditionalFormatting>
  <conditionalFormatting sqref="AQ114:BE117">
    <cfRule type="expression" dxfId="22" priority="180">
      <formula>$AN$114&gt;=2</formula>
    </cfRule>
  </conditionalFormatting>
  <conditionalFormatting sqref="AQ118:BE118">
    <cfRule type="expression" dxfId="21" priority="18">
      <formula>$AQ$118=""</formula>
    </cfRule>
  </conditionalFormatting>
  <conditionalFormatting sqref="AQ119:BE126">
    <cfRule type="expression" dxfId="20" priority="181">
      <formula>$AN$118&gt;=2</formula>
    </cfRule>
  </conditionalFormatting>
  <conditionalFormatting sqref="AQ127:BE130">
    <cfRule type="expression" dxfId="19"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三重県</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905" t="s">
        <v>159</v>
      </c>
      <c r="C5" s="905"/>
      <c r="D5" s="893"/>
      <c r="E5" s="893"/>
      <c r="F5" s="893"/>
      <c r="G5" s="893"/>
      <c r="H5" s="893"/>
      <c r="I5" s="893"/>
      <c r="J5" s="893"/>
      <c r="K5" s="893"/>
      <c r="L5" s="893"/>
      <c r="M5" s="893"/>
      <c r="N5" s="894">
        <f>IFERROR(SUM(Q:Q)+SUM(Y:Y),"")</f>
        <v>0</v>
      </c>
      <c r="O5" s="895"/>
      <c r="P5" s="327" t="s">
        <v>47</v>
      </c>
      <c r="Q5" s="45"/>
      <c r="R5" s="45"/>
      <c r="S5" s="263"/>
      <c r="T5" s="866" t="s">
        <v>160</v>
      </c>
      <c r="U5" s="866"/>
      <c r="V5" s="877" t="s">
        <v>2201</v>
      </c>
      <c r="W5" s="638"/>
      <c r="X5" s="638"/>
      <c r="Y5" s="638"/>
      <c r="Z5" s="638"/>
      <c r="AA5" s="878"/>
      <c r="AB5" s="46">
        <f>COUNTIF(U15:V114,"○")</f>
        <v>0</v>
      </c>
      <c r="AC5" s="838" t="str">
        <f>IF(AB6=0, "", IF(AB5&gt;=AB6,"○","×"))</f>
        <v/>
      </c>
      <c r="AD5" s="381"/>
      <c r="AE5" s="44"/>
      <c r="AF5" s="44"/>
      <c r="AG5" s="44"/>
      <c r="AH5" s="40"/>
      <c r="AI5" s="40"/>
      <c r="AJ5" s="40"/>
      <c r="AK5" s="40"/>
      <c r="AL5" s="40"/>
      <c r="AM5" s="40"/>
      <c r="AN5" s="40"/>
    </row>
    <row r="6" spans="1:42" ht="30.6" customHeight="1" thickBot="1">
      <c r="A6" s="38"/>
      <c r="B6" s="861"/>
      <c r="C6" s="862"/>
      <c r="D6" s="863" t="s">
        <v>1994</v>
      </c>
      <c r="E6" s="863"/>
      <c r="F6" s="863"/>
      <c r="G6" s="863"/>
      <c r="H6" s="863"/>
      <c r="I6" s="863"/>
      <c r="J6" s="863"/>
      <c r="K6" s="863"/>
      <c r="L6" s="863"/>
      <c r="M6" s="863"/>
      <c r="N6" s="894">
        <f>SUM(S:S, AA:AA)</f>
        <v>0</v>
      </c>
      <c r="O6" s="895"/>
      <c r="P6" s="327" t="s">
        <v>47</v>
      </c>
      <c r="Q6" s="45"/>
      <c r="R6" s="45"/>
      <c r="S6" s="45"/>
      <c r="T6" s="866"/>
      <c r="U6" s="866"/>
      <c r="V6" s="877" t="s">
        <v>2209</v>
      </c>
      <c r="W6" s="638"/>
      <c r="X6" s="638"/>
      <c r="Y6" s="638"/>
      <c r="Z6" s="638"/>
      <c r="AA6" s="878"/>
      <c r="AB6" s="48">
        <f>SUM(AI:AI)</f>
        <v>0</v>
      </c>
      <c r="AC6" s="839"/>
      <c r="AD6" s="381"/>
      <c r="AE6" s="44"/>
      <c r="AF6" s="44"/>
      <c r="AG6" s="44"/>
      <c r="AH6" s="40"/>
      <c r="AI6" s="40"/>
      <c r="AJ6" s="40"/>
      <c r="AK6" s="40"/>
      <c r="AL6" s="40"/>
      <c r="AM6" s="40"/>
      <c r="AN6" s="40"/>
    </row>
    <row r="7" spans="1:42" ht="30.6" customHeight="1">
      <c r="A7" s="38"/>
      <c r="B7" s="893" t="s">
        <v>2145</v>
      </c>
      <c r="C7" s="893"/>
      <c r="D7" s="893"/>
      <c r="E7" s="893"/>
      <c r="F7" s="893"/>
      <c r="G7" s="893"/>
      <c r="H7" s="893"/>
      <c r="I7" s="893"/>
      <c r="J7" s="893"/>
      <c r="K7" s="893"/>
      <c r="L7" s="893"/>
      <c r="M7" s="893"/>
      <c r="N7" s="837">
        <f>SUM(R15:R114)+SUM(Z15:Z114)</f>
        <v>0</v>
      </c>
      <c r="O7" s="837"/>
      <c r="P7" s="327" t="s">
        <v>2142</v>
      </c>
      <c r="Q7" s="45"/>
      <c r="R7" s="45"/>
      <c r="S7" s="45"/>
      <c r="T7" s="884" t="s">
        <v>2143</v>
      </c>
      <c r="U7" s="885"/>
      <c r="V7" s="877" t="s">
        <v>2201</v>
      </c>
      <c r="W7" s="638"/>
      <c r="X7" s="638"/>
      <c r="Y7" s="638"/>
      <c r="Z7" s="638"/>
      <c r="AA7" s="878"/>
      <c r="AB7" s="46">
        <f>COUNTIF(AC15:AC114,"○")</f>
        <v>0</v>
      </c>
      <c r="AC7" s="838" t="str">
        <f>IF(AB8=0, "", IF(AB7&gt;=AB8,"○","×"))</f>
        <v/>
      </c>
      <c r="AD7" s="381"/>
      <c r="AE7" s="44"/>
      <c r="AF7" s="44"/>
      <c r="AG7" s="44"/>
      <c r="AH7" s="40"/>
      <c r="AI7" s="40"/>
      <c r="AJ7" s="40"/>
      <c r="AK7" s="40"/>
      <c r="AL7" s="40"/>
      <c r="AM7" s="40"/>
      <c r="AN7" s="40"/>
    </row>
    <row r="8" spans="1:42" ht="33" customHeight="1" thickBot="1">
      <c r="A8" s="38"/>
      <c r="B8" s="879" t="s">
        <v>2208</v>
      </c>
      <c r="C8" s="879"/>
      <c r="D8" s="879"/>
      <c r="E8" s="879"/>
      <c r="F8" s="879"/>
      <c r="G8" s="879"/>
      <c r="H8" s="879"/>
      <c r="I8" s="879"/>
      <c r="J8" s="879"/>
      <c r="K8" s="879"/>
      <c r="L8" s="879"/>
      <c r="M8" s="879"/>
      <c r="N8" s="879"/>
      <c r="O8" s="879"/>
      <c r="P8" s="879"/>
      <c r="Q8" s="879"/>
      <c r="R8" s="409"/>
      <c r="S8" s="326"/>
      <c r="T8" s="886"/>
      <c r="U8" s="887"/>
      <c r="V8" s="874" t="s">
        <v>2210</v>
      </c>
      <c r="W8" s="751"/>
      <c r="X8" s="751"/>
      <c r="Y8" s="751"/>
      <c r="Z8" s="751"/>
      <c r="AA8" s="875"/>
      <c r="AB8" s="48">
        <f>SUM(AJ:AJ)</f>
        <v>0</v>
      </c>
      <c r="AC8" s="888"/>
      <c r="AD8" s="381"/>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09"/>
      <c r="S9" s="326"/>
      <c r="T9" s="452"/>
      <c r="U9" s="452"/>
      <c r="V9" s="751"/>
      <c r="W9" s="751"/>
      <c r="X9" s="751"/>
      <c r="Y9" s="751"/>
      <c r="Z9" s="751"/>
      <c r="AA9" s="751"/>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2161</v>
      </c>
      <c r="C11" s="844"/>
      <c r="D11" s="844"/>
      <c r="E11" s="844"/>
      <c r="F11" s="844"/>
      <c r="G11" s="844"/>
      <c r="H11" s="844"/>
      <c r="I11" s="845"/>
      <c r="J11" s="852" t="s">
        <v>162</v>
      </c>
      <c r="K11" s="855" t="s">
        <v>163</v>
      </c>
      <c r="L11" s="856"/>
      <c r="M11" s="916" t="s">
        <v>164</v>
      </c>
      <c r="N11" s="919" t="s">
        <v>32</v>
      </c>
      <c r="O11" s="443" t="s">
        <v>1995</v>
      </c>
      <c r="P11" s="867" t="s">
        <v>2211</v>
      </c>
      <c r="Q11" s="867"/>
      <c r="R11" s="867"/>
      <c r="S11" s="867"/>
      <c r="T11" s="867"/>
      <c r="U11" s="867"/>
      <c r="V11" s="867"/>
      <c r="W11" s="867"/>
      <c r="X11" s="867"/>
      <c r="Y11" s="867"/>
      <c r="Z11" s="867"/>
      <c r="AA11" s="867"/>
      <c r="AB11" s="867"/>
      <c r="AC11" s="867"/>
      <c r="AD11" s="867"/>
      <c r="AE11" s="923" t="s">
        <v>165</v>
      </c>
      <c r="AF11" s="923" t="s">
        <v>166</v>
      </c>
      <c r="AG11" s="923" t="s">
        <v>167</v>
      </c>
      <c r="AH11" s="928" t="s">
        <v>168</v>
      </c>
      <c r="AI11" s="922" t="s">
        <v>169</v>
      </c>
      <c r="AJ11" s="923"/>
      <c r="AK11" s="938" t="s">
        <v>170</v>
      </c>
      <c r="AL11" s="378"/>
      <c r="AM11" s="399"/>
      <c r="AN11" s="40"/>
    </row>
    <row r="12" spans="1:42" ht="21.6" customHeight="1">
      <c r="A12" s="841"/>
      <c r="B12" s="846"/>
      <c r="C12" s="847"/>
      <c r="D12" s="847"/>
      <c r="E12" s="847"/>
      <c r="F12" s="847"/>
      <c r="G12" s="847"/>
      <c r="H12" s="847"/>
      <c r="I12" s="848"/>
      <c r="J12" s="853"/>
      <c r="K12" s="857"/>
      <c r="L12" s="858"/>
      <c r="M12" s="917"/>
      <c r="N12" s="920"/>
      <c r="O12" s="889" t="s">
        <v>1996</v>
      </c>
      <c r="P12" s="868" t="s">
        <v>171</v>
      </c>
      <c r="Q12" s="868"/>
      <c r="R12" s="868"/>
      <c r="S12" s="868"/>
      <c r="T12" s="868"/>
      <c r="U12" s="868"/>
      <c r="V12" s="868"/>
      <c r="W12" s="869"/>
      <c r="X12" s="872" t="s">
        <v>161</v>
      </c>
      <c r="Y12" s="873"/>
      <c r="Z12" s="873"/>
      <c r="AA12" s="873"/>
      <c r="AB12" s="873"/>
      <c r="AC12" s="873"/>
      <c r="AD12" s="873"/>
      <c r="AE12" s="925"/>
      <c r="AF12" s="925"/>
      <c r="AG12" s="925"/>
      <c r="AH12" s="929"/>
      <c r="AI12" s="924"/>
      <c r="AJ12" s="925"/>
      <c r="AK12" s="938"/>
      <c r="AL12" s="378"/>
      <c r="AM12" s="40"/>
      <c r="AN12" s="40"/>
    </row>
    <row r="13" spans="1:42" ht="36.75" customHeight="1">
      <c r="A13" s="841"/>
      <c r="B13" s="846"/>
      <c r="C13" s="847"/>
      <c r="D13" s="847"/>
      <c r="E13" s="847"/>
      <c r="F13" s="847"/>
      <c r="G13" s="847"/>
      <c r="H13" s="847"/>
      <c r="I13" s="848"/>
      <c r="J13" s="853"/>
      <c r="K13" s="859"/>
      <c r="L13" s="860"/>
      <c r="M13" s="917"/>
      <c r="N13" s="920"/>
      <c r="O13" s="890"/>
      <c r="P13" s="880" t="s">
        <v>172</v>
      </c>
      <c r="Q13" s="881" t="s">
        <v>173</v>
      </c>
      <c r="R13" s="892" t="s">
        <v>2137</v>
      </c>
      <c r="S13" s="892" t="s">
        <v>174</v>
      </c>
      <c r="T13" s="892" t="s">
        <v>175</v>
      </c>
      <c r="U13" s="882" t="s">
        <v>176</v>
      </c>
      <c r="V13" s="883"/>
      <c r="W13" s="870" t="s">
        <v>177</v>
      </c>
      <c r="X13" s="935" t="s">
        <v>178</v>
      </c>
      <c r="Y13" s="892" t="s">
        <v>173</v>
      </c>
      <c r="Z13" s="892" t="s">
        <v>2137</v>
      </c>
      <c r="AA13" s="892" t="s">
        <v>174</v>
      </c>
      <c r="AB13" s="892" t="s">
        <v>175</v>
      </c>
      <c r="AC13" s="343" t="s">
        <v>176</v>
      </c>
      <c r="AD13" s="870" t="s">
        <v>177</v>
      </c>
      <c r="AE13" s="925"/>
      <c r="AF13" s="925"/>
      <c r="AG13" s="925"/>
      <c r="AH13" s="929"/>
      <c r="AI13" s="926"/>
      <c r="AJ13" s="927"/>
      <c r="AK13" s="938"/>
      <c r="AL13" s="378"/>
      <c r="AM13" s="40" t="s">
        <v>2140</v>
      </c>
      <c r="AN13" s="40" t="s">
        <v>2141</v>
      </c>
      <c r="AP13" s="478">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2202</v>
      </c>
      <c r="V14" s="940"/>
      <c r="W14" s="871"/>
      <c r="X14" s="936"/>
      <c r="Y14" s="853"/>
      <c r="Z14" s="853"/>
      <c r="AA14" s="853"/>
      <c r="AB14" s="853"/>
      <c r="AC14" s="301" t="s">
        <v>2202</v>
      </c>
      <c r="AD14" s="871"/>
      <c r="AE14" s="927"/>
      <c r="AF14" s="927"/>
      <c r="AG14" s="927"/>
      <c r="AH14" s="930"/>
      <c r="AI14" s="264" t="s">
        <v>179</v>
      </c>
      <c r="AJ14" s="265" t="s">
        <v>161</v>
      </c>
      <c r="AK14" s="938"/>
      <c r="AL14" s="378" t="s">
        <v>2136</v>
      </c>
      <c r="AM14" s="450" t="s">
        <v>2137</v>
      </c>
      <c r="AN14" s="450" t="s">
        <v>2137</v>
      </c>
      <c r="AO14" s="450" t="s">
        <v>2195</v>
      </c>
      <c r="AP14" s="479" t="s">
        <v>2196</v>
      </c>
    </row>
    <row r="15" spans="1:42" s="55" customFormat="1" ht="40.15" customHeight="1">
      <c r="A15" s="53" t="s">
        <v>180</v>
      </c>
      <c r="B15" s="932" t="str">
        <f>IF(基本情報入力シート!C40="","",基本情報入力シート!C40)</f>
        <v/>
      </c>
      <c r="C15" s="933"/>
      <c r="D15" s="933"/>
      <c r="E15" s="933"/>
      <c r="F15" s="933"/>
      <c r="G15" s="933"/>
      <c r="H15" s="933"/>
      <c r="I15" s="934"/>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931"/>
      <c r="V15" s="931"/>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96"/>
      <c r="V16" s="896"/>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96"/>
      <c r="V17" s="896"/>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96"/>
      <c r="V18" s="896"/>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96"/>
      <c r="V19" s="896"/>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937"/>
      <c r="V20" s="937"/>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96"/>
      <c r="V21" s="896"/>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96"/>
      <c r="V22" s="896"/>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96"/>
      <c r="V23" s="896"/>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96"/>
      <c r="V24" s="896"/>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96"/>
      <c r="V25" s="896"/>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96"/>
      <c r="V26" s="896"/>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96"/>
      <c r="V27" s="896"/>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96"/>
      <c r="V28" s="896"/>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96"/>
      <c r="V29" s="896"/>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96"/>
      <c r="V30" s="896"/>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96"/>
      <c r="V31" s="896"/>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96"/>
      <c r="V32" s="896"/>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96"/>
      <c r="V33" s="896"/>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96"/>
      <c r="V34" s="896"/>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96"/>
      <c r="V35" s="896"/>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913" t="str">
        <f>IF(基本情報入力シート!C61="","",基本情報入力シート!C61)</f>
        <v/>
      </c>
      <c r="C36" s="914"/>
      <c r="D36" s="914"/>
      <c r="E36" s="914"/>
      <c r="F36" s="914"/>
      <c r="G36" s="914"/>
      <c r="H36" s="914"/>
      <c r="I36" s="915"/>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96"/>
      <c r="V36" s="896"/>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96"/>
      <c r="V37" s="896"/>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96"/>
      <c r="V38" s="896"/>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96"/>
      <c r="V39" s="896"/>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96"/>
      <c r="V40" s="896"/>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96"/>
      <c r="V41" s="896"/>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96"/>
      <c r="V42" s="896"/>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96"/>
      <c r="V43" s="896"/>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96"/>
      <c r="V44" s="896"/>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96"/>
      <c r="V45" s="896"/>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96"/>
      <c r="V46" s="896"/>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96"/>
      <c r="V47" s="896"/>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96"/>
      <c r="V48" s="896"/>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97" t="s">
        <v>2160</v>
      </c>
      <c r="C49" s="898"/>
      <c r="D49" s="898"/>
      <c r="E49" s="898"/>
      <c r="F49" s="898"/>
      <c r="G49" s="898"/>
      <c r="H49" s="898"/>
      <c r="I49" s="899"/>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96"/>
      <c r="V49" s="896"/>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96"/>
      <c r="V50" s="896"/>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96"/>
      <c r="V51" s="896"/>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96"/>
      <c r="V52" s="896"/>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96"/>
      <c r="V53" s="896"/>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96"/>
      <c r="V54" s="896"/>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96"/>
      <c r="V55" s="896"/>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96"/>
      <c r="V56" s="896"/>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96"/>
      <c r="V57" s="896"/>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96"/>
      <c r="V58" s="896"/>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96"/>
      <c r="V59" s="896"/>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96"/>
      <c r="V60" s="896"/>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96"/>
      <c r="V61" s="896"/>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96"/>
      <c r="V62" s="896"/>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96"/>
      <c r="V63" s="896"/>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96"/>
      <c r="V64" s="896"/>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96"/>
      <c r="V65" s="896"/>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96"/>
      <c r="V66" s="896"/>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96"/>
      <c r="V67" s="896"/>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96"/>
      <c r="V68" s="896"/>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96"/>
      <c r="V69" s="896"/>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96"/>
      <c r="V70" s="896"/>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96"/>
      <c r="V71" s="896"/>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96"/>
      <c r="V72" s="896"/>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96"/>
      <c r="V73" s="896"/>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96"/>
      <c r="V74" s="896"/>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96"/>
      <c r="V75" s="896"/>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96"/>
      <c r="V76" s="896"/>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96"/>
      <c r="V77" s="896"/>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96"/>
      <c r="V78" s="896"/>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96"/>
      <c r="V79" s="896"/>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96"/>
      <c r="V80" s="896"/>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96"/>
      <c r="V81" s="896"/>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96"/>
      <c r="V82" s="896"/>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96"/>
      <c r="V83" s="896"/>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96"/>
      <c r="V84" s="896"/>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96"/>
      <c r="V85" s="896"/>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96"/>
      <c r="V86" s="896"/>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96"/>
      <c r="V87" s="896"/>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96"/>
      <c r="V88" s="896"/>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96"/>
      <c r="V89" s="896"/>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96"/>
      <c r="V90" s="896"/>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96"/>
      <c r="V91" s="896"/>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96"/>
      <c r="V92" s="896"/>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96"/>
      <c r="V93" s="896"/>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96"/>
      <c r="V94" s="896"/>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96"/>
      <c r="V95" s="896"/>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96"/>
      <c r="V96" s="896"/>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96"/>
      <c r="V97" s="896"/>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96"/>
      <c r="V98" s="896"/>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96"/>
      <c r="V99" s="896"/>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96"/>
      <c r="V100" s="896"/>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96"/>
      <c r="V101" s="896"/>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96"/>
      <c r="V102" s="896"/>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96"/>
      <c r="V103" s="896"/>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96"/>
      <c r="V104" s="896"/>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96"/>
      <c r="V105" s="896"/>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96"/>
      <c r="V106" s="896"/>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96"/>
      <c r="V107" s="896"/>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96"/>
      <c r="V108" s="896"/>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96"/>
      <c r="V109" s="896"/>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96"/>
      <c r="V110" s="896"/>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96"/>
      <c r="V111" s="896"/>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96"/>
      <c r="V112" s="896"/>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910" t="str">
        <f>IF(基本情報入力シート!C138="","",基本情報入力シート!C138)</f>
        <v/>
      </c>
      <c r="C113" s="911"/>
      <c r="D113" s="911"/>
      <c r="E113" s="911"/>
      <c r="F113" s="911"/>
      <c r="G113" s="911"/>
      <c r="H113" s="911"/>
      <c r="I113" s="912"/>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96"/>
      <c r="V113" s="896"/>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909"/>
      <c r="V114" s="909"/>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2" t="s">
        <v>191</v>
      </c>
      <c r="T2" s="953"/>
      <c r="V2" s="941" t="s">
        <v>192</v>
      </c>
      <c r="W2" s="944" t="s">
        <v>193</v>
      </c>
      <c r="X2" s="949" t="s">
        <v>194</v>
      </c>
      <c r="Y2" s="950"/>
      <c r="Z2" s="950"/>
      <c r="AA2" s="950"/>
      <c r="AB2" s="950"/>
      <c r="AC2" s="950"/>
      <c r="AD2" s="950"/>
      <c r="AE2" s="950"/>
      <c r="AF2" s="950"/>
      <c r="AG2" s="966"/>
      <c r="AI2" s="960" t="s">
        <v>192</v>
      </c>
      <c r="AJ2" s="963" t="s">
        <v>195</v>
      </c>
      <c r="AM2" s="359" t="s">
        <v>192</v>
      </c>
      <c r="AN2" s="360" t="s">
        <v>196</v>
      </c>
      <c r="AO2" s="360"/>
      <c r="AP2" s="360"/>
      <c r="AQ2" s="360"/>
      <c r="AR2" s="360"/>
      <c r="AS2" s="361"/>
      <c r="AT2" s="361"/>
      <c r="BE2" s="2"/>
    </row>
    <row r="3" spans="1:57" ht="30.6" customHeight="1" thickBot="1">
      <c r="A3" s="960" t="s">
        <v>192</v>
      </c>
      <c r="B3" s="944" t="s">
        <v>193</v>
      </c>
      <c r="C3" s="955" t="s">
        <v>197</v>
      </c>
      <c r="D3" s="955"/>
      <c r="E3" s="955"/>
      <c r="F3" s="956"/>
      <c r="G3" s="954" t="s">
        <v>198</v>
      </c>
      <c r="H3" s="955"/>
      <c r="I3" s="955"/>
      <c r="J3" s="955"/>
      <c r="K3" s="955"/>
      <c r="L3" s="955"/>
      <c r="M3" s="956"/>
      <c r="N3" s="954" t="s">
        <v>183</v>
      </c>
      <c r="O3" s="958" t="s">
        <v>199</v>
      </c>
      <c r="P3" s="303"/>
      <c r="Q3" s="17"/>
      <c r="R3" s="3"/>
      <c r="S3" s="347" t="s">
        <v>200</v>
      </c>
      <c r="T3" s="348" t="s">
        <v>201</v>
      </c>
      <c r="V3" s="942"/>
      <c r="W3" s="945"/>
      <c r="X3" s="954" t="s">
        <v>197</v>
      </c>
      <c r="Y3" s="955"/>
      <c r="Z3" s="955"/>
      <c r="AA3" s="956"/>
      <c r="AB3" s="954" t="s">
        <v>198</v>
      </c>
      <c r="AC3" s="955"/>
      <c r="AD3" s="955"/>
      <c r="AE3" s="955"/>
      <c r="AF3" s="955"/>
      <c r="AG3" s="956"/>
      <c r="AI3" s="962"/>
      <c r="AJ3" s="964"/>
      <c r="AM3" s="362" t="s">
        <v>1997</v>
      </c>
      <c r="AN3" s="363" t="s">
        <v>2092</v>
      </c>
      <c r="AO3" s="364" t="s">
        <v>2131</v>
      </c>
      <c r="AP3" s="365" t="s">
        <v>2188</v>
      </c>
      <c r="AQ3" s="435" t="s">
        <v>2132</v>
      </c>
      <c r="AR3" s="366" t="s">
        <v>182</v>
      </c>
      <c r="AS3" s="367"/>
      <c r="AT3" s="367"/>
      <c r="BE3" s="2"/>
    </row>
    <row r="4" spans="1:57" ht="48.6" customHeight="1" thickBot="1">
      <c r="A4" s="961"/>
      <c r="B4" s="946"/>
      <c r="C4" s="27" t="s">
        <v>181</v>
      </c>
      <c r="D4" s="28" t="s">
        <v>202</v>
      </c>
      <c r="E4" s="28" t="s">
        <v>203</v>
      </c>
      <c r="F4" s="28" t="s">
        <v>204</v>
      </c>
      <c r="G4" s="346" t="s">
        <v>205</v>
      </c>
      <c r="H4" s="28" t="s">
        <v>206</v>
      </c>
      <c r="I4" s="28" t="s">
        <v>207</v>
      </c>
      <c r="J4" s="28" t="s">
        <v>208</v>
      </c>
      <c r="K4" s="28" t="s">
        <v>209</v>
      </c>
      <c r="L4" s="28" t="s">
        <v>210</v>
      </c>
      <c r="M4" s="29" t="s">
        <v>211</v>
      </c>
      <c r="N4" s="957"/>
      <c r="O4" s="959"/>
      <c r="P4" s="303"/>
      <c r="Q4" s="33"/>
      <c r="R4" s="3"/>
      <c r="S4" s="14" t="s">
        <v>67</v>
      </c>
      <c r="T4" s="349" t="s">
        <v>212</v>
      </c>
      <c r="V4" s="943"/>
      <c r="W4" s="946"/>
      <c r="X4" s="27" t="s">
        <v>181</v>
      </c>
      <c r="Y4" s="28" t="s">
        <v>202</v>
      </c>
      <c r="Z4" s="28" t="s">
        <v>203</v>
      </c>
      <c r="AA4" s="28" t="s">
        <v>204</v>
      </c>
      <c r="AB4" s="346" t="s">
        <v>205</v>
      </c>
      <c r="AC4" s="28" t="s">
        <v>206</v>
      </c>
      <c r="AD4" s="28" t="s">
        <v>207</v>
      </c>
      <c r="AE4" s="28" t="s">
        <v>208</v>
      </c>
      <c r="AF4" s="28" t="s">
        <v>209</v>
      </c>
      <c r="AG4" s="29" t="s">
        <v>210</v>
      </c>
      <c r="AI4" s="961"/>
      <c r="AJ4" s="965"/>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2" t="s">
        <v>218</v>
      </c>
      <c r="T9" s="953"/>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1" t="s">
        <v>192</v>
      </c>
      <c r="W47" s="944" t="s">
        <v>193</v>
      </c>
      <c r="X47" s="949" t="s">
        <v>2199</v>
      </c>
      <c r="Y47" s="950"/>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51" t="s">
        <v>198</v>
      </c>
      <c r="D48" s="951"/>
      <c r="E48" s="951"/>
      <c r="F48" s="951"/>
      <c r="G48" s="951"/>
      <c r="H48" s="951"/>
      <c r="I48" s="951"/>
      <c r="J48" s="430"/>
      <c r="K48" s="430"/>
      <c r="L48" s="430"/>
      <c r="M48" s="430"/>
      <c r="N48" s="313"/>
      <c r="O48" s="313"/>
      <c r="P48" s="304"/>
      <c r="V48" s="942"/>
      <c r="W48" s="945"/>
      <c r="X48" s="947" t="s">
        <v>2198</v>
      </c>
      <c r="Y48" s="948"/>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3"/>
      <c r="W49" s="946"/>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purl.org/dc/terms/"/>
    <ds:schemaRef ds:uri="3b7b391f-316a-4bc7-a585-b2bcaf106fac"/>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戸田 康恵</cp:lastModifiedBy>
  <cp:revision/>
  <cp:lastPrinted>2026-03-27T06:08:15Z</cp:lastPrinted>
  <dcterms:created xsi:type="dcterms:W3CDTF">2023-01-10T13:53:21Z</dcterms:created>
  <dcterms:modified xsi:type="dcterms:W3CDTF">2026-05-14T05:05:19Z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